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24240" windowHeight="12225" tabRatio="744" firstSheet="1" activeTab="4"/>
  </bookViews>
  <sheets>
    <sheet name="Титульный лист" sheetId="8" r:id="rId1"/>
    <sheet name="Раздел 1 " sheetId="34" r:id="rId2"/>
    <sheet name="справочно" sheetId="32" r:id="rId3"/>
    <sheet name="Раздел 2" sheetId="20" r:id="rId4"/>
    <sheet name="Раздел 3" sheetId="21" r:id="rId5"/>
    <sheet name="Раздел 4" sheetId="22" r:id="rId6"/>
    <sheet name="Обоснования доходов" sheetId="28" r:id="rId7"/>
    <sheet name="Обоснования расходов ФОТ" sheetId="16" r:id="rId8"/>
    <sheet name="Обоснования расходов" sheetId="29" r:id="rId9"/>
    <sheet name="Приложение 3" sheetId="33" r:id="rId10"/>
  </sheets>
  <definedNames>
    <definedName name="_xlnm.Print_Area" localSheetId="6">'Обоснования доходов'!$A$1:$CS$101</definedName>
    <definedName name="_xlnm.Print_Area" localSheetId="7">'Обоснования расходов ФОТ'!$A$1:$FJ$28</definedName>
    <definedName name="_xlnm.Print_Area" localSheetId="9">'Приложение 3'!$A$1:$G$120</definedName>
    <definedName name="_xlnm.Print_Area" localSheetId="1">'Раздел 1 '!$A$1:$G$129</definedName>
    <definedName name="_xlnm.Print_Area" localSheetId="3">'Раздел 2'!$A$1:$J$59</definedName>
    <definedName name="_xlnm.Print_Area" localSheetId="4">'Раздел 3'!$A$1:$F$57</definedName>
    <definedName name="_xlnm.Print_Area" localSheetId="5">'Раздел 4'!$A$1:$D$33</definedName>
    <definedName name="_xlnm.Print_Area" localSheetId="0">'Титульный лист'!$A$1:$DD$34</definedName>
  </definedNames>
  <calcPr calcId="144525"/>
</workbook>
</file>

<file path=xl/calcChain.xml><?xml version="1.0" encoding="utf-8"?>
<calcChain xmlns="http://schemas.openxmlformats.org/spreadsheetml/2006/main">
  <c r="C15" i="21" l="1"/>
  <c r="C13" i="21"/>
  <c r="E11" i="21" l="1"/>
  <c r="D11" i="21"/>
  <c r="E10" i="21"/>
  <c r="D10" i="21"/>
  <c r="E9" i="21"/>
  <c r="D9" i="21"/>
  <c r="E34" i="21" l="1"/>
  <c r="E36" i="21"/>
  <c r="E17" i="21"/>
  <c r="E15" i="21"/>
  <c r="D36" i="21"/>
  <c r="D34" i="21"/>
  <c r="D17" i="21"/>
  <c r="D15" i="21"/>
  <c r="C6" i="21" l="1"/>
  <c r="C11" i="21" s="1"/>
  <c r="D8" i="34" l="1"/>
  <c r="D85" i="34"/>
  <c r="D81" i="34" s="1"/>
  <c r="D57" i="34"/>
  <c r="D41" i="34"/>
  <c r="E32" i="32"/>
  <c r="E14" i="32"/>
  <c r="E79" i="32"/>
  <c r="D35" i="32"/>
  <c r="E35" i="32"/>
  <c r="E46" i="32"/>
  <c r="D40" i="34" l="1"/>
  <c r="E40" i="21"/>
  <c r="D40" i="21"/>
  <c r="D26" i="21"/>
  <c r="E26" i="21"/>
  <c r="C26" i="21"/>
  <c r="D22" i="21"/>
  <c r="E22" i="21"/>
  <c r="C22" i="21"/>
  <c r="D18" i="21"/>
  <c r="E18" i="21"/>
  <c r="C18" i="21"/>
  <c r="C17" i="21"/>
  <c r="I6" i="20" l="1"/>
  <c r="H6" i="20"/>
  <c r="G6" i="20"/>
  <c r="F14" i="34"/>
  <c r="E14" i="34"/>
  <c r="D14" i="34"/>
  <c r="F8" i="34"/>
  <c r="E8" i="34"/>
  <c r="D6" i="34"/>
  <c r="F40" i="34"/>
  <c r="F85" i="34"/>
  <c r="F81" i="34"/>
  <c r="F100" i="34"/>
  <c r="E100" i="34"/>
  <c r="E40" i="34"/>
  <c r="F41" i="34"/>
  <c r="E41" i="34"/>
  <c r="E81" i="34" l="1"/>
  <c r="E85" i="34"/>
  <c r="E66" i="34"/>
  <c r="F66" i="34"/>
  <c r="D66" i="34"/>
  <c r="F47" i="34"/>
  <c r="E47" i="34"/>
  <c r="D47" i="34"/>
  <c r="D11" i="32"/>
  <c r="E11" i="32"/>
  <c r="E70" i="32"/>
  <c r="E67" i="32" s="1"/>
  <c r="E31" i="32" s="1"/>
  <c r="D31" i="32" s="1"/>
  <c r="E44" i="32"/>
  <c r="E45" i="32"/>
  <c r="D67" i="32" l="1"/>
  <c r="E50" i="32"/>
  <c r="D50" i="32" s="1"/>
  <c r="E36" i="32"/>
  <c r="D15" i="32"/>
  <c r="D14" i="32"/>
  <c r="D8" i="32"/>
  <c r="E42" i="21"/>
  <c r="D42" i="21"/>
  <c r="C42" i="21"/>
  <c r="C40" i="21"/>
  <c r="E37" i="21"/>
  <c r="D37" i="21"/>
  <c r="C37" i="21"/>
  <c r="D13" i="21" l="1"/>
  <c r="E13" i="21"/>
  <c r="C10" i="21"/>
  <c r="D7" i="21"/>
  <c r="D12" i="21" s="1"/>
  <c r="E7" i="21"/>
  <c r="E12" i="21" s="1"/>
  <c r="C7" i="21"/>
  <c r="C12" i="21" s="1"/>
  <c r="D82" i="32"/>
  <c r="D81" i="32"/>
  <c r="D79" i="32"/>
  <c r="D78" i="32"/>
  <c r="D77" i="32"/>
  <c r="D76" i="32"/>
  <c r="D75" i="32"/>
  <c r="D74" i="32"/>
  <c r="D73" i="32"/>
  <c r="D72" i="32"/>
  <c r="D70" i="32"/>
  <c r="D53" i="32"/>
  <c r="D52" i="32"/>
  <c r="D46" i="32"/>
  <c r="D45" i="32"/>
  <c r="D44" i="32"/>
  <c r="D37" i="32"/>
  <c r="D36" i="32"/>
  <c r="D34" i="32"/>
  <c r="D33" i="32"/>
  <c r="D32" i="32"/>
</calcChain>
</file>

<file path=xl/sharedStrings.xml><?xml version="1.0" encoding="utf-8"?>
<sst xmlns="http://schemas.openxmlformats.org/spreadsheetml/2006/main" count="1296" uniqueCount="490">
  <si>
    <t>Наименование показателя</t>
  </si>
  <si>
    <t>Код строки</t>
  </si>
  <si>
    <t>всего</t>
  </si>
  <si>
    <t>в том числе:</t>
  </si>
  <si>
    <t>х</t>
  </si>
  <si>
    <t>из них:</t>
  </si>
  <si>
    <t>Год начала закупки</t>
  </si>
  <si>
    <t>УТВЕРЖДАЮ</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</si>
  <si>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</si>
  <si>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</si>
  <si>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</si>
  <si>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</si>
  <si>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</si>
  <si>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</si>
  <si>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</si>
  <si>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</si>
  <si>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</si>
  <si>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</si>
  <si>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</si>
  <si>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</si>
  <si>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</si>
  <si>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</si>
  <si>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</si>
  <si>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</si>
  <si>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</si>
  <si>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</si>
  <si>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</si>
  <si>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</si>
  <si>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</si>
  <si>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</si>
  <si>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</si>
  <si>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</si>
  <si>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</si>
  <si>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</si>
  <si>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</si>
  <si>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</si>
  <si>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</si>
  <si>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</si>
  <si>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</si>
  <si>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</si>
  <si>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</si>
  <si>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</si>
  <si>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</si>
  <si>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</si>
  <si>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</si>
  <si>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</si>
  <si>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Код видов расходов</t>
  </si>
  <si>
    <t xml:space="preserve">Источник финансового обеспечения </t>
  </si>
  <si>
    <t>№ 
п/п</t>
  </si>
  <si>
    <t>Установленная численность, единиц</t>
  </si>
  <si>
    <t>Среднемесячный размер оплаты труда на одного работника, руб.</t>
  </si>
  <si>
    <t>Надбавка за стаж работы в районах Крайнего Севера, %</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</si>
  <si>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</si>
  <si>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</si>
  <si>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</si>
  <si>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</si>
  <si>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</si>
  <si>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</si>
  <si>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</si>
  <si>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</si>
  <si>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</si>
  <si>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</si>
  <si>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</si>
  <si>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</si>
  <si>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</si>
  <si>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</si>
  <si>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</si>
  <si>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</si>
  <si>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</si>
  <si>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</si>
  <si>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</si>
  <si>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</si>
  <si>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</si>
  <si>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</si>
  <si>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</si>
  <si>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</si>
  <si>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</si>
  <si>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</si>
  <si>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</si>
  <si>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</si>
  <si>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</si>
  <si>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</si>
  <si>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</si>
  <si>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</si>
  <si>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</si>
  <si>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</si>
  <si>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</si>
  <si>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</si>
  <si>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</si>
  <si>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</si>
  <si>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</si>
  <si>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</si>
  <si>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</si>
  <si>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</si>
  <si>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</si>
  <si>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Сумма, руб. 
(гр. 4 x гр. 3 x 
гр. 5)</t>
  </si>
  <si>
    <t>Стоимость 
услуг (работ), руб.</t>
  </si>
  <si>
    <t>Районный коэффициент</t>
  </si>
  <si>
    <t xml:space="preserve">Фонд оплаты труда в год, руб. </t>
  </si>
  <si>
    <t xml:space="preserve">по Сводному реестру
</t>
  </si>
  <si>
    <t xml:space="preserve">глава по БК
</t>
  </si>
  <si>
    <t xml:space="preserve">ИНН
</t>
  </si>
  <si>
    <t xml:space="preserve">КПП
</t>
  </si>
  <si>
    <t xml:space="preserve">по ОКЕИ
</t>
  </si>
  <si>
    <t>Единица измерения: рубли</t>
  </si>
  <si>
    <t>____________________________________________________________________________________________</t>
  </si>
  <si>
    <t>Раздел 1. Поступления и выплаты</t>
  </si>
  <si>
    <t>на 20__ г. текущий финансовый год</t>
  </si>
  <si>
    <t>на 20__ г. (1-й год планового периода)</t>
  </si>
  <si>
    <t>на 20__ г. (2-й год планового периода)</t>
  </si>
  <si>
    <t>за пределами планового периода</t>
  </si>
  <si>
    <t>x</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</si>
  <si>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</si>
  <si>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</si>
  <si>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</si>
  <si>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</si>
  <si>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</si>
  <si>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</si>
  <si>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</si>
  <si>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</si>
  <si>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целевые субсидии</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</si>
  <si>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</si>
  <si>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</si>
  <si>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</si>
  <si>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</si>
  <si>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</si>
  <si>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</si>
  <si>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</si>
  <si>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</si>
  <si>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</si>
  <si>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</si>
  <si>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</si>
  <si>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</si>
  <si>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</si>
  <si>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</si>
  <si>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</si>
  <si>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</si>
  <si>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</si>
  <si>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</si>
  <si>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</si>
  <si>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</si>
  <si>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</si>
  <si>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</si>
  <si>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</si>
  <si>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</si>
  <si>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</si>
  <si>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</si>
  <si>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</si>
  <si>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</si>
  <si>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</si>
  <si>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</si>
  <si>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</si>
  <si>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</si>
  <si>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</si>
  <si>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</si>
  <si>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</si>
  <si>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</si>
  <si>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</si>
  <si>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</si>
  <si>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</si>
  <si>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</si>
  <si>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</si>
  <si>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</si>
  <si>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</si>
  <si>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</si>
  <si>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</si>
  <si>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</si>
  <si>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</si>
  <si>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</si>
  <si>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</si>
  <si>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</si>
  <si>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</si>
  <si>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</si>
  <si>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</si>
  <si>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</si>
  <si>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</si>
  <si>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</si>
  <si>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</si>
  <si>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</si>
  <si>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</si>
  <si>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</si>
  <si>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</si>
  <si>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</si>
  <si>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</si>
  <si>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</si>
  <si>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</si>
  <si>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</si>
  <si>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</si>
  <si>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</si>
  <si>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</si>
  <si>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в том числе по категориям работников, повышение оплаты труда которых предусмотрено указами Президента РФ</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</si>
  <si>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</si>
  <si>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</si>
  <si>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</si>
  <si>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</si>
  <si>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</si>
  <si>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</si>
  <si>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</si>
  <si>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</si>
  <si>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</si>
  <si>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</si>
  <si>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</si>
  <si>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</si>
  <si>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</si>
  <si>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</si>
  <si>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</si>
  <si>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</si>
  <si>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</si>
  <si>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</si>
  <si>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</si>
  <si>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</si>
  <si>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</si>
  <si>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</si>
  <si>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</si>
  <si>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</si>
  <si>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</si>
  <si>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</si>
  <si>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</si>
  <si>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</si>
  <si>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</si>
  <si>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</si>
  <si>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</si>
  <si>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</si>
  <si>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</si>
  <si>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</si>
  <si>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</si>
  <si>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</si>
  <si>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 xml:space="preserve">План </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</si>
  <si>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</si>
  <si>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</si>
  <si>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</si>
  <si>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Сумма, руб.</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</si>
  <si>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</si>
  <si>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</si>
  <si>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</si>
  <si>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</si>
  <si>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</si>
  <si>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</si>
  <si>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</si>
  <si>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</si>
  <si>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</si>
  <si>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</si>
  <si>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</si>
  <si>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2. Обоснования (расчеты) расходов</t>
  </si>
  <si>
    <t>Источник финансового обеспечения: ____________________________________________________</t>
  </si>
  <si>
    <t xml:space="preserve">&lt;1&gt; Указывается финансовый год,если закон об областном бюджете утверждается на один финансовый год, либо финансовый год и плановый период, если закон об областном бюджете утверждается на очередной финансовый год и плановый период </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</si>
  <si>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</si>
  <si>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</si>
  <si>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</si>
  <si>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</si>
  <si>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Объем планируемых выплат, руб.</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</si>
  <si>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</si>
  <si>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</si>
  <si>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</si>
  <si>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</si>
  <si>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2.1. Расчеты (обоснования) расходов на выплаты персоналу</t>
  </si>
  <si>
    <t>2.1.1. Расчеты (обоснования) расходов на оплату труда</t>
  </si>
  <si>
    <t>2.1.2. Обоснования (расчеты) выплат персоналу при направлении в служебные командировки</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</si>
  <si>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</si>
  <si>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</si>
  <si>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</si>
  <si>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</si>
  <si>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государственной пошлины</t>
  </si>
  <si>
    <t>2.3.3. Расчет (обоснование) расходов на уплату штрафов (в том числе административных), пеней, иных платежей</t>
  </si>
  <si>
    <t>2.4. Расчет (обоснование) расходов на безвозмездные перечисления организациям</t>
  </si>
  <si>
    <t>2.5. Расчет (обоснование) прочих расходов (кроме расходов на закупку товаров, работ, услуг)</t>
  </si>
  <si>
    <t>2.6. Расчет (обоснование) расходов на закупку товаров, работ, услуг</t>
  </si>
  <si>
    <t>2.6.1. Расчет (обоснование) расходов на оплату услуг связи</t>
  </si>
  <si>
    <t>2.6.2. Расчет (обоснование) расходов на оплату транспортных услуг</t>
  </si>
  <si>
    <t>2.6.3. Расчет (обоснование) расходов на оплату коммунальных услуг</t>
  </si>
  <si>
    <t>2.6.4. Расчет (обоснование) расходов на оплату аренды имущества</t>
  </si>
  <si>
    <t>2.6.5. Расчет (обоснование) расходов на оплату работ, услуг по содержанию имущества</t>
  </si>
  <si>
    <t>2.6.6. Расчет (обоснование) расходов на оплату прочих работ, услуг</t>
  </si>
  <si>
    <t>2.6.7. Расчет (обоснование) расходов на приобретение основных средств</t>
  </si>
  <si>
    <t>2.7. Расчет (обоснование) прочих выплат</t>
  </si>
  <si>
    <t>2.2.1.Расчеты (обоснования) расходов на пособия, компенсации и иные социальные выплаты гражданам, кроме публичных нормативных обязательств</t>
  </si>
  <si>
    <t>2.2.2.Расчеты (обоснования) расходов на приобретение товаров, работ, услуг в пользу граждан в целях их социального обеспечения</t>
  </si>
  <si>
    <t>Количество 
товаров (работ, услуг), ед.</t>
  </si>
  <si>
    <t>Количество договоров, ед.</t>
  </si>
  <si>
    <t xml:space="preserve">Итого по источнику финансового обеспечения: </t>
  </si>
  <si>
    <t>Средняя численность работников, получающих пособие</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</si>
  <si>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</si>
  <si>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</si>
  <si>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</si>
  <si>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</si>
  <si>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</si>
  <si>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</si>
  <si>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</si>
  <si>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</si>
  <si>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</si>
  <si>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</si>
  <si>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</si>
  <si>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</si>
  <si>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</si>
  <si>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2.6.6. Расчет (обоснование) расходов на страхование</t>
  </si>
  <si>
    <t>Объем поступлений, руб.</t>
  </si>
  <si>
    <t>Стоимость 
работ (услуг) всего, 
руб.</t>
  </si>
  <si>
    <t>Стоимость 
работ (услуг) за единицу, 
руб.</t>
  </si>
  <si>
    <t>СОГЛАСОВАНО&lt;14&gt;</t>
  </si>
  <si>
    <t>&lt;15&gt; Обоснования (расчеты) к плану финансово-хозяйственной деятельности государственного учреждения формируются отдельно по годам.</t>
  </si>
  <si>
    <t>Обоснования (расчеты) к плану финансово-хозяйственной деятельности государственного  учреждения на 20__ год (на текущий финансовый год) (на 20__ год (на первый год планового периода), на 20__ год (на второй год планового периода)) &lt;15&gt;</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</si>
  <si>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</si>
  <si>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</si>
  <si>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</si>
  <si>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</si>
  <si>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</si>
  <si>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</si>
  <si>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</si>
  <si>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</si>
  <si>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</si>
  <si>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</si>
  <si>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</si>
  <si>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</si>
  <si>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</si>
  <si>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</si>
  <si>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</si>
  <si>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</si>
  <si>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</si>
  <si>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4.1</t>
  </si>
  <si>
    <t>&lt;2&gt;</t>
  </si>
  <si>
    <t>&lt;2&gt; Указывается  дата  подписания  Плана, а в случае утверждения Плана уполномоченным лицом учреждения - дата утверждения Плана.</t>
  </si>
  <si>
    <t>Код по БК РФ &lt;3&gt;</t>
  </si>
  <si>
    <t>Остаток средств на начало текущего финансового года &lt;4&gt;</t>
  </si>
  <si>
    <t xml:space="preserve">    &lt;3&gt;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2800 -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</si>
  <si>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
</t>
  </si>
  <si>
    <t>Остаток средств на конец текущего финансового года &lt;4&gt;</t>
  </si>
  <si>
    <t>прочие поступления, всего &lt;5&gt;</t>
  </si>
  <si>
    <t xml:space="preserve">&lt;5&gt;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
</t>
  </si>
  <si>
    <t>расходы на закупку товаров, работ, услуг, всего &lt;6&gt;</t>
  </si>
  <si>
    <t>&lt;6&gt;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</si>
  <si>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 xml:space="preserve"> закупку товаров, работ, услуг в целях создания, развития, эксплуатации и вывода из эксплуатации государственных информационных систем</t>
  </si>
  <si>
    <t xml:space="preserve"> закупку энергетических ресурсов</t>
  </si>
  <si>
    <t>специальные расходы</t>
  </si>
  <si>
    <t>Выплаты, уменьшающие доход, всего &lt;7&gt;</t>
  </si>
  <si>
    <t>&lt;7&gt; Показатель отражается со знаком "минус".</t>
  </si>
  <si>
    <t>Прочие выплаты, всего &lt;8&gt;</t>
  </si>
  <si>
    <t xml:space="preserve">&lt;8&gt;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
</t>
  </si>
  <si>
    <t>Раздел 2. Сведения по выплатам на закупки товаров, работ, услуг&lt;9&gt;</t>
  </si>
  <si>
    <t>&lt;9&gt;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</si>
  <si>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Код по бюджетной классификации Российской Федерации &lt;9.1&gt;</t>
  </si>
  <si>
    <t>Уникальный код &lt;9.2&gt;</t>
  </si>
  <si>
    <t>4.2</t>
  </si>
  <si>
    <t>Выплаты на закупку товаров, работ, услуг, всего &lt;10&gt;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</si>
  <si>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&lt;11&gt;</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</si>
  <si>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&lt;11&gt;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</si>
  <si>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&lt;12&gt;</t>
  </si>
  <si>
    <t>из них &lt;9.1&gt;:</t>
  </si>
  <si>
    <t>26310.2</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</si>
  <si>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&lt;12&gt;</t>
  </si>
  <si>
    <t>в соответствии с Федеральным законом N 223-ФЗ &lt;13&gt;</t>
  </si>
  <si>
    <t>за счет субсидий, предоставляемых на осуществление капитальных вложений &lt;14&gt;</t>
  </si>
  <si>
    <t>из них &lt;9.2&gt;:</t>
  </si>
  <si>
    <t>26421.2</t>
  </si>
  <si>
    <t>&lt;9.1&gt;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</si>
  <si>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&lt;9.2&gt;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</si>
  <si>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&lt;10&gt;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</si>
  <si>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&lt;11&gt;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</si>
  <si>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&lt;12&gt; Указывается сумма закупок товаров, работ, услуг, осуществляемых в соответствии с Федеральным законом N 44-ФЗ и Федеральным законом N 223-ФЗ.</t>
  </si>
  <si>
    <t>&lt;13&gt; Государственным (муниципальным) бюджетным учреждением показатель не формируется.</t>
  </si>
  <si>
    <t>&lt;14&gt; Указывается сумма закупок товаров, работ, услуг, осуществляемых в соответствии с Федеральным законом N 44-ФЗ.</t>
  </si>
  <si>
    <t>26451.2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</si>
  <si>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</si>
  <si>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 2
к Порядку составления и утверждения плана финансово-хозяйственной деятельности государственных бюджетных и автономных учреждений, в отношении которых Министерство образования и науки Мурманской области осуществляет функции и полномочия учредителя, утвержденному приказом  Министерства образования и науки Мурманской области от______________ № _________</t>
  </si>
  <si>
    <t xml:space="preserve">1.2.2. Расчет плановых поступлений от оказания дополнительных платных услуг (выполнения работ) </t>
  </si>
  <si>
    <t xml:space="preserve">2.1.5. Расчеты (обоснования) страховых взносов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социальное страхование от несчастных случаев на производстве и профессиональных заболеваний, на обязательное медицинское страхование
</t>
  </si>
  <si>
    <t>с применением пониженных тарифов взносов  для отдельных категорий плательщиков</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</si>
  <si>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</si>
  <si>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30,0%</t>
  </si>
  <si>
    <t>по ставке 15,1%</t>
  </si>
  <si>
    <t>Дополнительные тарифы на ОПС в установленных случаях проведения специальной оценки условий труда для отдельных категорий плательщиков, производящих выплаты физическим лицам, которые имеют право на досрочное назначение страховой пенсии</t>
  </si>
  <si>
    <t>Изменение показателей по поступлениям и выплатам (+,-)</t>
  </si>
  <si>
    <t>Сумма, руб. ( с точностью до двух знаков после запятой. 0,00)</t>
  </si>
  <si>
    <t>4</t>
  </si>
  <si>
    <t>5</t>
  </si>
  <si>
    <t>6</t>
  </si>
  <si>
    <t>7</t>
  </si>
  <si>
    <t>8</t>
  </si>
  <si>
    <t>Остаток средств на начало текущего финансового года</t>
  </si>
  <si>
    <t>Остаток средств на конец текущего финансового года</t>
  </si>
  <si>
    <t>в том числе:
доходы от собственности, всего</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</si>
  <si>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</si>
  <si>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прочие поступления, всего </t>
  </si>
  <si>
    <t>в том числе:
на выплаты персоналу, всего</t>
  </si>
  <si>
    <t>в том числе:
оплата труда</t>
  </si>
  <si>
    <t>в том числе:
на выплаты по оплате труда</t>
  </si>
  <si>
    <t>в том числе:
на оплату труда стажеров</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</si>
  <si>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</si>
  <si>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</si>
  <si>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 xml:space="preserve">расходы на закупку товаров, работ, услуг, всего </t>
  </si>
  <si>
    <t>в том числе:
закупку научно-исследовательских и опытно-конструкторских работ</t>
  </si>
  <si>
    <t>услуги связи</t>
  </si>
  <si>
    <t>коммунальные услуги</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</si>
  <si>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</si>
  <si>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</si>
  <si>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</si>
  <si>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</si>
  <si>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в том числе:
приобретение объектов недвижимого имущества государственными (муниципальными) учреждениями</t>
  </si>
  <si>
    <t xml:space="preserve">Выплаты, уменьшающие доход, всего </t>
  </si>
  <si>
    <t xml:space="preserve">в том числе:
налог на прибыль </t>
  </si>
  <si>
    <t xml:space="preserve">прочие налоги, уменьшающие доход </t>
  </si>
  <si>
    <t xml:space="preserve">Прочие выплаты, всего </t>
  </si>
  <si>
    <r>
      <t>Приложение № 1
к Порядку составления и утверждения плана финансово-хозяйственной деятельности государственных бюджетных и автономных учреждений, в отношении которых Министерство образования и науки Мурманской области осуществляет функции и полномочия учредителя, утвержденному приказом  Министерства образования и науки Мурманской области от____________ № ______________</t>
    </r>
    <r>
      <rPr>
        <sz val="9"/>
        <rFont val="Times New Roman"/>
        <family val="1"/>
        <charset val="204"/>
      </rPr>
      <t xml:space="preserve">                                </t>
    </r>
  </si>
  <si>
    <t>Справочно к разделу 1. Поступления и выплаты</t>
  </si>
  <si>
    <t xml:space="preserve">Код по бюджетной классификации Российской Федерации </t>
  </si>
  <si>
    <t>Всего</t>
  </si>
  <si>
    <t xml:space="preserve">Субсидии на финансовое обеспечение выполнения государственного (муниципального) задания </t>
  </si>
  <si>
    <t>Субсидии, предоставляемые в соответствии с абзацем вторым пункта 1 статьи 78.1 БК РФ</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</si>
  <si>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</si>
  <si>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</si>
  <si>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в том числе гранты</t>
  </si>
  <si>
    <t>9</t>
  </si>
  <si>
    <t>гранты, предоставляемые иным некоммерческим организациям 
(за исключением бюджетных и автономных учреждений)</t>
  </si>
  <si>
    <t>в том числе :</t>
  </si>
  <si>
    <t>транспортные расходы</t>
  </si>
  <si>
    <t>закупку энергетических ресурсов</t>
  </si>
  <si>
    <t>2.6.8. Расчет (обоснование) расходов на приобретение материальных запасов*</t>
  </si>
  <si>
    <t>*К расчету прилагаются дополнительные обоснования расходов на приобретение продуктов питания (с указанием норм питания в соответствии с НПА, устанавливающим нормы питания), одежды, обуви, мягкого инвентаря, канцелярских, строительных, моющих средств и др. расходов</t>
  </si>
  <si>
    <t>Приложение № 3</t>
  </si>
  <si>
    <t>к Порядку составления и утверждения плана финансово-хозяйственной деятельности государственных бюджетных и автономных учреждений, в отношении которых Министерство образования и науки Мурманской области осуществляет функции и полномочия учредителя, утвержденному приказом  Министерства образования и науки Мурманской области от______________________ № _________</t>
  </si>
  <si>
    <t>Директор ГОБУ "МЦПД"Ровесник"</t>
  </si>
  <si>
    <t xml:space="preserve">Е.С.Шиловская </t>
  </si>
  <si>
    <t>января</t>
  </si>
  <si>
    <t>23</t>
  </si>
  <si>
    <t>финансово-хозяйственной деятельности на 2023 год</t>
  </si>
  <si>
    <t xml:space="preserve"> (на 2023 год и плановый период 2024  и 2025 годов)&lt;1&gt;</t>
  </si>
  <si>
    <t>472Щ1491</t>
  </si>
  <si>
    <t>804</t>
  </si>
  <si>
    <t>47200021</t>
  </si>
  <si>
    <t>5190411647</t>
  </si>
  <si>
    <t>519001001</t>
  </si>
  <si>
    <t xml:space="preserve">Орган, осуществляющий функции и полномочия учредителя  Министерство образования и науки Мурманской области 
</t>
  </si>
  <si>
    <t>Адрес фактического местонахождения учреждения (подразделения) 183010, Россия, Мурманская область, город Мурманск, ул.Марата, дом 19</t>
  </si>
  <si>
    <t>Юридический адрес учреждения (подразделения) __183010, Россия, Мурманская область, город Мурманск, ул.Марата, дом 19</t>
  </si>
  <si>
    <t>Семинары, курсы повышения квалификации</t>
  </si>
  <si>
    <t xml:space="preserve">Стимулирование педагогических работников </t>
  </si>
  <si>
    <t>повышение уровня квалификации сотрудников</t>
  </si>
  <si>
    <t xml:space="preserve">обеспечивает у работников повышение результатов своего труда </t>
  </si>
  <si>
    <t>В соответствии с ФОТ</t>
  </si>
  <si>
    <t>постоянно</t>
  </si>
  <si>
    <t xml:space="preserve">Размещение информации на официальных сайтах с целью обеспечения прозрачности </t>
  </si>
  <si>
    <t>предоставление возможности оценки целесообразности и эффективности управления</t>
  </si>
  <si>
    <t>беззатратно</t>
  </si>
  <si>
    <t xml:space="preserve">Приобретение спортинвентаря </t>
  </si>
  <si>
    <t>Повышение качества предоставляемых работ и услуг</t>
  </si>
  <si>
    <t xml:space="preserve">Продукты для занятий по кулинарии </t>
  </si>
  <si>
    <t xml:space="preserve">Расходные материалы для занятий в швейной мастерской </t>
  </si>
  <si>
    <t>Ср-ва обучения Компьютерный класс</t>
  </si>
  <si>
    <t xml:space="preserve">Учебные пособия </t>
  </si>
  <si>
    <t xml:space="preserve">Проведение конкурентной процедуры на закупку товаров работ и услуг для выполнения госзадания </t>
  </si>
  <si>
    <t>экономия средств 25 %</t>
  </si>
  <si>
    <t>Ответственное должностное лицо Главный бухгалтер _______________________ Л.М.Чернецкая</t>
  </si>
  <si>
    <t xml:space="preserve">                                                    (должность)                           (подпись)                  (расшифровка подписи)</t>
  </si>
  <si>
    <t>Исполнитель экономист  ___________________ М.М.Комратова                     41-23-71</t>
  </si>
  <si>
    <t xml:space="preserve">                   (должность)              (подпись)            (фамилия, инициалы)           (телефон)</t>
  </si>
  <si>
    <t xml:space="preserve">Министр образования и науки Мурманской области </t>
  </si>
  <si>
    <t>___________________                           Д.Н.Кузнецова</t>
  </si>
  <si>
    <t xml:space="preserve">     (подпись)                                      (расшифровка подписи)</t>
  </si>
  <si>
    <t xml:space="preserve">Раздел 3. Сведения и показатели об использования ресурсов
учреждения (подразделения) на "09" января 2023 г.
</t>
  </si>
  <si>
    <t>на 2023  текущий финансовый год</t>
  </si>
  <si>
    <t>0702 0000000000 150</t>
  </si>
  <si>
    <t xml:space="preserve">добровольные пожертвования </t>
  </si>
  <si>
    <t xml:space="preserve">услуги по страхованию </t>
  </si>
  <si>
    <t xml:space="preserve">оплата работ, услуг в целях социального обеспечения </t>
  </si>
  <si>
    <t>за 2023 г. текущий финансовый год</t>
  </si>
  <si>
    <t>на 2024 г. 1-й год планового периода</t>
  </si>
  <si>
    <t>на 2025 г. 2-й год планового периода</t>
  </si>
  <si>
    <t>педагогический персонал</t>
  </si>
  <si>
    <t>врач</t>
  </si>
  <si>
    <t>средний медицинский персонал</t>
  </si>
  <si>
    <t>на 2023 г. текущий финансовый год</t>
  </si>
  <si>
    <t>на 2024 г. (1-й год планового периода)</t>
  </si>
  <si>
    <t>на 2025 г. (2-й год планового периода)</t>
  </si>
  <si>
    <t xml:space="preserve">   страхование</t>
  </si>
  <si>
    <t>Наименование учреждения (подразделения)
Государственное областное бюджетное учреждение для детей-сирот и детей, оставшихся без попечения родителей, "Мурманский центр помощи детям, оставшимся без попечения родителей "Ровесник"</t>
  </si>
  <si>
    <t>1002 2330200050 111</t>
  </si>
  <si>
    <t>1002 2330200050 119</t>
  </si>
  <si>
    <t>1002 2330200050 244</t>
  </si>
  <si>
    <t>1002 2330200050 130</t>
  </si>
  <si>
    <t>1002 2330200050 851</t>
  </si>
  <si>
    <t>1002 2330200050 852</t>
  </si>
  <si>
    <t>1002 0000000000 244</t>
  </si>
  <si>
    <t>1002 2330200050 323</t>
  </si>
  <si>
    <t>1002 2330200050 247</t>
  </si>
  <si>
    <t>1002 2330200050 321</t>
  </si>
  <si>
    <t xml:space="preserve">Раздел 4. Перечень мероприятий по повышению эффективности
деятельности учреждения (подразделения)
на "20" января 2023 г.
</t>
  </si>
  <si>
    <t>"20" января 2023 г.</t>
  </si>
  <si>
    <t>"20"января  2023 г.</t>
  </si>
  <si>
    <t>20</t>
  </si>
  <si>
    <t>20.01.2023</t>
  </si>
  <si>
    <t>10022330200050112</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</si>
</sst>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9"/>
      <color rgb="FFFF0000"/>
      <name val="Times New Roman"/>
      <family val="1"/>
      <charset val="204"/>
    </font>
    <font>
      <u/>
      <sz val="11"/>
      <color theme="10"/>
      <name val="Calibri"/>
      <family val="2"/>
      <charset val="204"/>
      <scheme val="minor"/>
    </font>
    <font>
      <sz val="11"/>
      <color rgb="FFFF0000"/>
      <name val="Times New Roman"/>
      <family val="1"/>
      <charset val="204"/>
    </font>
    <font>
      <sz val="10"/>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b/>
      <sz val="11"/>
      <color rgb="FFFF0000"/>
      <name val="Times New Roman"/>
      <family val="1"/>
      <charset val="204"/>
    </font>
    <font>
      <sz val="12"/>
      <color rgb="FFFF0000"/>
      <name val="Times New Roman"/>
      <family val="1"/>
      <charset val="204"/>
    </font>
    <font>
      <b/>
      <sz val="12"/>
      <color rgb="FFFF0000"/>
      <name val="Times New Roman"/>
      <family val="1"/>
      <charset val="204"/>
    </font>
    <font>
      <sz val="11"/>
      <color rgb="FFFF0000"/>
      <name val="Calibri"/>
      <family val="2"/>
      <charset val="204"/>
      <scheme val="minor"/>
    </font>
    <font>
      <sz val="11"/>
      <color rgb="FFFFFF00"/>
      <name val="Times New Roman"/>
      <family val="1"/>
      <charset val="204"/>
    </font>
    <font>
      <sz val="11"/>
      <color rgb="FFFFFFCC"/>
      <name val="Times New Roman"/>
      <family val="1"/>
      <charset val="204"/>
    </font>
    <font>
      <sz val="11"/>
      <color rgb="FF92D050"/>
      <name val="Times New Roman"/>
      <family val="1"/>
      <charset val="204"/>
    </font>
    <font>
      <sz val="11"/>
      <name val="Calibri"/>
      <family val="2"/>
      <charset val="204"/>
      <scheme val="minor"/>
    </font>
    <font>
      <sz val="7"/>
      <name val="Times New Roman"/>
      <family val="1"/>
      <charset val="204"/>
    </font>
    <font>
      <b/>
      <sz val="8"/>
      <name val="Times New Roman"/>
      <family val="1"/>
      <charset val="204"/>
    </font>
    <font>
      <sz val="8"/>
      <color theme="1"/>
      <name val="Times New Roman"/>
      <family val="1"/>
      <charset val="204"/>
    </font>
    <font>
      <b/>
      <sz val="9"/>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68">
    <xf numFmtId="0" fontId="0" fillId="0" borderId="0" xfId="0"/>
    <xf numFmtId="0" fontId="3" fillId="0" borderId="0" xfId="1" applyFont="1" applyFill="1"/>
    <xf numFmtId="0" fontId="3" fillId="0" borderId="0" xfId="1" applyFont="1" applyFill="1" applyAlignment="1">
      <alignment vertical="center"/>
    </xf>
    <xf numFmtId="0" fontId="7" fillId="0" borderId="0" xfId="1" applyFont="1" applyFill="1"/>
    <xf numFmtId="0" fontId="7" fillId="0" borderId="0" xfId="1" applyFont="1" applyFill="1" applyAlignment="1">
      <alignment horizontal="right"/>
    </xf>
    <xf numFmtId="0" fontId="3" fillId="0" borderId="0" xfId="1" applyFont="1" applyFill="1" applyAlignment="1">
      <alignment vertical="top"/>
    </xf>
    <xf numFmtId="0" fontId="3" fillId="0" borderId="0" xfId="1" applyFont="1" applyFill="1" applyAlignment="1">
      <alignment horizontal="left" vertical="top"/>
    </xf>
    <xf numFmtId="0" fontId="3" fillId="0" borderId="0" xfId="1" applyFont="1" applyFill="1" applyAlignment="1">
      <alignment horizontal="left"/>
    </xf>
    <xf numFmtId="0" fontId="3" fillId="0" borderId="0" xfId="1" applyFont="1" applyFill="1" applyAlignment="1">
      <alignment horizontal="right" vertical="center"/>
    </xf>
    <xf numFmtId="0" fontId="3" fillId="0" borderId="0" xfId="1" applyFont="1" applyFill="1" applyBorder="1"/>
    <xf numFmtId="49" fontId="3" fillId="0" borderId="0" xfId="1" applyNumberFormat="1" applyFont="1" applyFill="1" applyBorder="1" applyAlignment="1">
      <alignment horizontal="center"/>
    </xf>
    <xf numFmtId="49" fontId="3" fillId="0" borderId="0" xfId="1" applyNumberFormat="1" applyFont="1" applyFill="1" applyBorder="1" applyAlignment="1">
      <alignment horizontal="left"/>
    </xf>
    <xf numFmtId="0" fontId="3" fillId="0" borderId="0" xfId="1" applyFont="1" applyFill="1" applyBorder="1" applyAlignment="1">
      <alignment vertical="top"/>
    </xf>
    <xf numFmtId="0" fontId="3" fillId="0" borderId="0" xfId="1" applyFont="1" applyFill="1" applyBorder="1" applyAlignment="1">
      <alignment horizontal="left"/>
    </xf>
    <xf numFmtId="49" fontId="7" fillId="0" borderId="0" xfId="1" applyNumberFormat="1" applyFont="1" applyFill="1" applyBorder="1" applyAlignment="1">
      <alignment horizontal="center"/>
    </xf>
    <xf numFmtId="49" fontId="7" fillId="0" borderId="0" xfId="1" applyNumberFormat="1" applyFont="1" applyFill="1" applyBorder="1" applyAlignment="1">
      <alignment horizontal="left"/>
    </xf>
    <xf numFmtId="0" fontId="9" fillId="0" borderId="0" xfId="0" applyNumberFormat="1" applyFont="1" applyFill="1" applyBorder="1" applyAlignment="1">
      <alignment horizontal="left"/>
    </xf>
    <xf numFmtId="49" fontId="8" fillId="0" borderId="0" xfId="0" applyNumberFormat="1" applyFont="1" applyFill="1" applyBorder="1" applyAlignment="1">
      <alignment horizontal="left"/>
    </xf>
    <xf numFmtId="0" fontId="3" fillId="0" borderId="0" xfId="0" applyNumberFormat="1" applyFont="1" applyFill="1" applyBorder="1" applyAlignment="1">
      <alignment horizontal="center" vertical="top"/>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horizontal="left"/>
    </xf>
    <xf numFmtId="0" fontId="3" fillId="0" borderId="6"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15" fillId="0" borderId="17" xfId="0" applyFont="1" applyFill="1" applyBorder="1" applyAlignment="1">
      <alignment vertical="center" wrapText="1"/>
    </xf>
    <xf numFmtId="0" fontId="15" fillId="0" borderId="15" xfId="0" applyFont="1" applyFill="1" applyBorder="1" applyAlignment="1">
      <alignment vertical="center" wrapText="1"/>
    </xf>
    <xf numFmtId="0" fontId="15" fillId="0" borderId="0" xfId="0" applyFont="1" applyFill="1"/>
    <xf numFmtId="0" fontId="3"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left"/>
    </xf>
    <xf numFmtId="0" fontId="9" fillId="0" borderId="0" xfId="0" applyFont="1"/>
    <xf numFmtId="0" fontId="9" fillId="0" borderId="17" xfId="0" applyFont="1" applyBorder="1" applyAlignment="1">
      <alignment horizontal="center" vertical="center" wrapText="1"/>
    </xf>
    <xf numFmtId="0" fontId="9" fillId="0" borderId="17" xfId="0" applyFont="1" applyBorder="1" applyAlignment="1">
      <alignment vertical="center" wrapText="1"/>
    </xf>
    <xf numFmtId="0" fontId="9" fillId="0" borderId="17" xfId="0" applyFont="1" applyFill="1" applyBorder="1" applyAlignment="1">
      <alignment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18" fillId="0" borderId="0" xfId="0" applyNumberFormat="1" applyFont="1" applyFill="1" applyBorder="1" applyAlignment="1">
      <alignment horizontal="left"/>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top"/>
    </xf>
    <xf numFmtId="0" fontId="9"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xf>
    <xf numFmtId="0" fontId="6" fillId="0" borderId="0" xfId="0" applyNumberFormat="1" applyFont="1" applyFill="1" applyBorder="1" applyAlignment="1">
      <alignment horizontal="left" vertical="center"/>
    </xf>
    <xf numFmtId="0" fontId="20" fillId="0" borderId="0" xfId="0" applyNumberFormat="1" applyFont="1" applyFill="1" applyBorder="1" applyAlignment="1">
      <alignment horizontal="left"/>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center" vertical="center"/>
    </xf>
    <xf numFmtId="0" fontId="0" fillId="0" borderId="0" xfId="0" applyFill="1"/>
    <xf numFmtId="0" fontId="19" fillId="0" borderId="0" xfId="0" applyNumberFormat="1" applyFont="1" applyFill="1" applyBorder="1" applyAlignment="1">
      <alignment horizontal="left"/>
    </xf>
    <xf numFmtId="0" fontId="5" fillId="0" borderId="0" xfId="0" applyNumberFormat="1" applyFont="1" applyFill="1" applyBorder="1" applyAlignment="1">
      <alignment horizontal="center"/>
    </xf>
    <xf numFmtId="0" fontId="8" fillId="0" borderId="2" xfId="0" applyNumberFormat="1" applyFont="1" applyFill="1" applyBorder="1" applyAlignment="1">
      <alignment horizontal="center"/>
    </xf>
    <xf numFmtId="0" fontId="8" fillId="0" borderId="0" xfId="0" applyNumberFormat="1" applyFont="1" applyFill="1" applyBorder="1" applyAlignment="1">
      <alignment horizontal="left"/>
    </xf>
    <xf numFmtId="0" fontId="15" fillId="0" borderId="17" xfId="0" applyFont="1" applyFill="1" applyBorder="1" applyAlignment="1">
      <alignment horizontal="center" vertical="center" wrapText="1"/>
    </xf>
    <xf numFmtId="0" fontId="9" fillId="0" borderId="15" xfId="0" applyFont="1" applyBorder="1" applyAlignment="1">
      <alignment horizontal="center" vertical="center" wrapText="1"/>
    </xf>
    <xf numFmtId="49" fontId="8" fillId="0" borderId="0" xfId="0" applyNumberFormat="1" applyFont="1" applyFill="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center" vertical="top"/>
    </xf>
    <xf numFmtId="0" fontId="12" fillId="0" borderId="0" xfId="0" applyNumberFormat="1" applyFont="1" applyFill="1" applyBorder="1" applyAlignment="1">
      <alignment horizontal="left" vertical="center"/>
    </xf>
    <xf numFmtId="0" fontId="1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top"/>
    </xf>
    <xf numFmtId="0" fontId="13" fillId="0" borderId="0" xfId="0" applyNumberFormat="1" applyFont="1" applyFill="1" applyBorder="1" applyAlignment="1">
      <alignment horizontal="left" vertical="center"/>
    </xf>
    <xf numFmtId="0" fontId="8" fillId="0" borderId="0" xfId="0" applyNumberFormat="1" applyFont="1" applyFill="1" applyBorder="1" applyAlignment="1">
      <alignment horizontal="left"/>
    </xf>
    <xf numFmtId="0" fontId="8" fillId="0" borderId="0" xfId="0" applyNumberFormat="1" applyFont="1" applyFill="1" applyBorder="1" applyAlignment="1">
      <alignment horizontal="center"/>
    </xf>
    <xf numFmtId="0" fontId="8"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justify" vertical="center"/>
    </xf>
    <xf numFmtId="0" fontId="8" fillId="0" borderId="0" xfId="0" applyFont="1" applyAlignment="1">
      <alignment horizontal="center" wrapText="1"/>
    </xf>
    <xf numFmtId="49" fontId="9" fillId="0" borderId="15" xfId="0" applyNumberFormat="1" applyFont="1" applyBorder="1" applyAlignment="1">
      <alignment horizontal="center" vertical="center" wrapText="1"/>
    </xf>
    <xf numFmtId="0" fontId="16" fillId="0" borderId="17" xfId="0" applyFont="1" applyBorder="1" applyAlignment="1">
      <alignment vertical="center" wrapText="1"/>
    </xf>
    <xf numFmtId="0" fontId="9" fillId="0" borderId="19" xfId="0" applyFont="1" applyBorder="1" applyAlignment="1">
      <alignment vertical="center" wrapText="1"/>
    </xf>
    <xf numFmtId="0" fontId="9" fillId="0" borderId="0" xfId="0" applyFont="1" applyAlignment="1">
      <alignment wrapText="1"/>
    </xf>
    <xf numFmtId="0" fontId="3" fillId="0" borderId="0" xfId="1" applyFont="1" applyFill="1" applyBorder="1" applyAlignment="1">
      <alignment horizontal="left" vertical="top" wrapText="1"/>
    </xf>
    <xf numFmtId="0" fontId="7" fillId="0" borderId="0" xfId="1" applyFont="1" applyFill="1" applyBorder="1" applyAlignment="1">
      <alignment horizontal="right"/>
    </xf>
    <xf numFmtId="0" fontId="5" fillId="0" borderId="0" xfId="0" applyNumberFormat="1" applyFont="1" applyFill="1" applyBorder="1" applyAlignment="1">
      <alignment horizontal="left"/>
    </xf>
    <xf numFmtId="0" fontId="8" fillId="0" borderId="0" xfId="0" applyNumberFormat="1" applyFont="1" applyFill="1" applyBorder="1" applyAlignment="1">
      <alignment horizontal="left"/>
    </xf>
    <xf numFmtId="0" fontId="8" fillId="0" borderId="0" xfId="0" applyNumberFormat="1" applyFont="1" applyFill="1" applyBorder="1" applyAlignment="1">
      <alignment horizontal="center"/>
    </xf>
    <xf numFmtId="0" fontId="3" fillId="0" borderId="0" xfId="0" applyNumberFormat="1" applyFont="1" applyFill="1" applyBorder="1" applyAlignment="1">
      <alignment horizontal="center" vertical="center" wrapText="1"/>
    </xf>
    <xf numFmtId="0" fontId="8" fillId="0" borderId="0" xfId="0" applyNumberFormat="1" applyFont="1" applyFill="1" applyBorder="1" applyAlignment="1"/>
    <xf numFmtId="0" fontId="8" fillId="0" borderId="0" xfId="0" applyNumberFormat="1" applyFont="1" applyFill="1" applyBorder="1" applyAlignment="1">
      <alignment horizontal="center" wrapText="1"/>
    </xf>
    <xf numFmtId="0" fontId="3" fillId="0" borderId="3" xfId="0" applyNumberFormat="1" applyFont="1" applyFill="1" applyBorder="1" applyAlignment="1">
      <alignment horizontal="left" vertical="center" wrapText="1"/>
    </xf>
    <xf numFmtId="0" fontId="8" fillId="0" borderId="0" xfId="0" applyNumberFormat="1" applyFont="1" applyFill="1" applyBorder="1" applyAlignment="1">
      <alignment horizontal="left" wrapText="1"/>
    </xf>
    <xf numFmtId="49" fontId="8" fillId="0" borderId="2" xfId="0" applyNumberFormat="1" applyFont="1" applyFill="1" applyBorder="1" applyAlignment="1"/>
    <xf numFmtId="49" fontId="5" fillId="0" borderId="0" xfId="0" applyNumberFormat="1" applyFont="1" applyFill="1" applyBorder="1" applyAlignment="1">
      <alignment horizontal="left"/>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9" fillId="0" borderId="0" xfId="0" applyFont="1" applyFill="1"/>
    <xf numFmtId="0" fontId="15" fillId="0" borderId="0" xfId="0" applyFont="1" applyFill="1" applyAlignment="1">
      <alignment horizontal="center" vertical="center"/>
    </xf>
    <xf numFmtId="0" fontId="15" fillId="0" borderId="15" xfId="0" applyFont="1" applyFill="1" applyBorder="1" applyAlignment="1">
      <alignment horizontal="center" vertical="center" wrapText="1"/>
    </xf>
    <xf numFmtId="0" fontId="14" fillId="0" borderId="15" xfId="0" applyFont="1" applyFill="1" applyBorder="1" applyAlignment="1">
      <alignment vertical="center" wrapText="1"/>
    </xf>
    <xf numFmtId="0" fontId="9" fillId="0" borderId="0" xfId="0" applyFont="1" applyFill="1" applyAlignment="1">
      <alignment horizontal="center"/>
    </xf>
    <xf numFmtId="0" fontId="15" fillId="0" borderId="0" xfId="0" applyFont="1" applyFill="1" applyAlignment="1">
      <alignment horizontal="center"/>
    </xf>
    <xf numFmtId="0" fontId="14" fillId="0" borderId="0" xfId="0" applyFont="1" applyFill="1"/>
    <xf numFmtId="0" fontId="2" fillId="0" borderId="0" xfId="1" applyFont="1" applyFill="1"/>
    <xf numFmtId="0" fontId="4" fillId="0" borderId="0" xfId="1" applyFont="1" applyFill="1"/>
    <xf numFmtId="0" fontId="6" fillId="0" borderId="0" xfId="1" applyFont="1" applyFill="1"/>
    <xf numFmtId="0" fontId="6" fillId="0" borderId="0" xfId="0" applyFont="1" applyFill="1"/>
    <xf numFmtId="0" fontId="3" fillId="0" borderId="0" xfId="1" applyFont="1" applyFill="1" applyAlignment="1"/>
    <xf numFmtId="0" fontId="3" fillId="0" borderId="0" xfId="1" applyFont="1" applyFill="1" applyAlignment="1">
      <alignment horizontal="right"/>
    </xf>
    <xf numFmtId="0" fontId="2" fillId="0" borderId="0" xfId="1" applyFont="1" applyFill="1" applyAlignment="1">
      <alignment wrapText="1"/>
    </xf>
    <xf numFmtId="0" fontId="22" fillId="0" borderId="0" xfId="0" applyFont="1" applyFill="1"/>
    <xf numFmtId="0" fontId="9" fillId="0" borderId="13" xfId="0" applyFont="1" applyBorder="1" applyAlignment="1">
      <alignment vertical="center" wrapText="1"/>
    </xf>
    <xf numFmtId="0" fontId="23" fillId="0" borderId="0" xfId="0" applyFont="1"/>
    <xf numFmtId="0" fontId="9" fillId="0" borderId="17" xfId="0" applyFont="1" applyFill="1" applyBorder="1" applyAlignment="1">
      <alignment horizontal="center" vertical="center" wrapText="1"/>
    </xf>
    <xf numFmtId="0" fontId="15" fillId="0" borderId="21" xfId="0" applyFont="1" applyFill="1" applyBorder="1"/>
    <xf numFmtId="0" fontId="9" fillId="0" borderId="0" xfId="0" applyFont="1" applyFill="1" applyAlignment="1">
      <alignment horizontal="justify" vertical="center"/>
    </xf>
    <xf numFmtId="0" fontId="0" fillId="0" borderId="17" xfId="0" applyFill="1" applyBorder="1" applyAlignment="1">
      <alignment horizontal="center" vertical="center" wrapText="1"/>
    </xf>
    <xf numFmtId="0" fontId="9" fillId="0" borderId="21" xfId="0" applyFont="1" applyBorder="1"/>
    <xf numFmtId="0" fontId="22" fillId="0" borderId="9" xfId="0" applyFont="1" applyFill="1" applyBorder="1"/>
    <xf numFmtId="0" fontId="9" fillId="0" borderId="17" xfId="0" applyFont="1" applyFill="1" applyBorder="1" applyAlignment="1">
      <alignment horizontal="center" vertical="center" wrapText="1"/>
    </xf>
    <xf numFmtId="49"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8"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9" fillId="0" borderId="0" xfId="0" applyFont="1" applyFill="1" applyAlignment="1">
      <alignment horizontal="center" vertical="center"/>
    </xf>
    <xf numFmtId="0" fontId="15" fillId="0" borderId="1" xfId="0" applyFont="1" applyFill="1" applyBorder="1" applyAlignment="1">
      <alignment vertical="center"/>
    </xf>
    <xf numFmtId="0" fontId="9" fillId="0" borderId="0" xfId="0" applyFont="1" applyFill="1" applyAlignment="1">
      <alignment vertical="center"/>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0" xfId="0" applyFont="1" applyFill="1" applyBorder="1" applyAlignment="1">
      <alignment vertical="center" wrapText="1"/>
    </xf>
    <xf numFmtId="0" fontId="9"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2"/>
    </xf>
    <xf numFmtId="49" fontId="9" fillId="0" borderId="15" xfId="0" applyNumberFormat="1" applyFont="1" applyFill="1" applyBorder="1" applyAlignment="1">
      <alignment horizontal="center" vertical="center" wrapText="1"/>
    </xf>
    <xf numFmtId="0" fontId="9" fillId="0" borderId="17" xfId="0" applyFont="1" applyFill="1" applyBorder="1" applyAlignment="1">
      <alignment horizontal="left" vertical="center" wrapText="1"/>
    </xf>
    <xf numFmtId="49" fontId="0" fillId="0" borderId="15" xfId="0" applyNumberFormat="1" applyFill="1" applyBorder="1" applyAlignment="1">
      <alignment horizontal="center" vertical="center" wrapText="1"/>
    </xf>
    <xf numFmtId="0" fontId="9" fillId="0" borderId="0" xfId="0" applyFont="1" applyBorder="1" applyAlignment="1">
      <alignment wrapText="1"/>
    </xf>
    <xf numFmtId="0" fontId="9" fillId="0" borderId="0" xfId="0" applyFont="1" applyBorder="1" applyAlignment="1">
      <alignment horizontal="center" vertical="center"/>
    </xf>
    <xf numFmtId="0" fontId="12" fillId="0" borderId="0" xfId="0" applyFont="1" applyAlignment="1">
      <alignment horizontal="left" vertical="top"/>
    </xf>
    <xf numFmtId="0" fontId="12" fillId="0" borderId="0" xfId="0" applyFont="1" applyFill="1" applyAlignment="1">
      <alignment horizontal="left" vertical="top"/>
    </xf>
    <xf numFmtId="0" fontId="25" fillId="0" borderId="17" xfId="0" applyFont="1" applyFill="1" applyBorder="1" applyAlignment="1">
      <alignment horizontal="center" vertical="center" wrapText="1"/>
    </xf>
    <xf numFmtId="0" fontId="16" fillId="0" borderId="17" xfId="0" applyFont="1" applyFill="1" applyBorder="1" applyAlignment="1">
      <alignment vertical="center" wrapText="1"/>
    </xf>
    <xf numFmtId="0" fontId="16" fillId="0" borderId="19" xfId="0" applyFont="1" applyBorder="1" applyAlignment="1">
      <alignment vertical="center" wrapText="1"/>
    </xf>
    <xf numFmtId="0" fontId="9" fillId="0" borderId="1" xfId="0" applyFont="1" applyBorder="1" applyAlignment="1">
      <alignment horizontal="center" vertical="center" wrapText="1"/>
    </xf>
    <xf numFmtId="0" fontId="4" fillId="0" borderId="0" xfId="1" applyNumberFormat="1" applyFont="1" applyFill="1" applyBorder="1" applyAlignment="1">
      <alignment horizontal="left" wrapText="1"/>
    </xf>
    <xf numFmtId="0" fontId="4" fillId="0" borderId="0" xfId="1" applyNumberFormat="1" applyFont="1" applyFill="1" applyBorder="1" applyAlignment="1">
      <alignment horizontal="left"/>
    </xf>
    <xf numFmtId="0" fontId="2" fillId="0" borderId="0" xfId="1" applyNumberFormat="1" applyFont="1" applyFill="1" applyBorder="1" applyAlignment="1">
      <alignment vertical="top"/>
    </xf>
    <xf numFmtId="0" fontId="26" fillId="0" borderId="0" xfId="1" applyNumberFormat="1" applyFont="1" applyFill="1" applyBorder="1" applyAlignment="1">
      <alignment vertical="top" wrapText="1"/>
    </xf>
    <xf numFmtId="0" fontId="27" fillId="0" borderId="0" xfId="1" applyNumberFormat="1" applyFont="1" applyFill="1" applyBorder="1" applyAlignment="1">
      <alignment horizontal="left"/>
    </xf>
    <xf numFmtId="0" fontId="7" fillId="0" borderId="0" xfId="1" applyNumberFormat="1" applyFont="1" applyFill="1" applyBorder="1" applyAlignment="1">
      <alignment horizontal="center" vertical="center"/>
    </xf>
    <xf numFmtId="0" fontId="4" fillId="0" borderId="0" xfId="1" applyNumberFormat="1" applyFont="1" applyFill="1" applyBorder="1" applyAlignment="1">
      <alignment horizontal="left" vertical="center"/>
    </xf>
    <xf numFmtId="0" fontId="4" fillId="0" borderId="0" xfId="1" applyNumberFormat="1" applyFont="1" applyFill="1" applyBorder="1" applyAlignment="1"/>
    <xf numFmtId="0" fontId="28" fillId="0" borderId="7" xfId="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49" fontId="4" fillId="0" borderId="1" xfId="1" applyNumberFormat="1" applyFont="1" applyFill="1" applyBorder="1" applyAlignment="1">
      <alignment horizontal="center" wrapText="1"/>
    </xf>
    <xf numFmtId="49" fontId="4" fillId="0" borderId="3" xfId="1" applyNumberFormat="1" applyFont="1" applyFill="1" applyBorder="1" applyAlignment="1">
      <alignment horizontal="center" wrapText="1"/>
    </xf>
    <xf numFmtId="0" fontId="7" fillId="0" borderId="1" xfId="1" applyFont="1" applyBorder="1" applyAlignment="1">
      <alignment horizontal="left" wrapText="1"/>
    </xf>
    <xf numFmtId="49" fontId="7" fillId="0" borderId="1" xfId="1" applyNumberFormat="1" applyFont="1" applyBorder="1" applyAlignment="1">
      <alignment horizontal="center" wrapText="1"/>
    </xf>
    <xf numFmtId="4" fontId="7" fillId="0" borderId="1" xfId="1" applyNumberFormat="1" applyFont="1" applyFill="1" applyBorder="1" applyAlignment="1">
      <alignment horizontal="center"/>
    </xf>
    <xf numFmtId="4" fontId="7" fillId="0" borderId="3" xfId="1" applyNumberFormat="1" applyFont="1" applyFill="1" applyBorder="1" applyAlignment="1">
      <alignment horizontal="center"/>
    </xf>
    <xf numFmtId="0" fontId="27" fillId="0" borderId="1" xfId="1" applyNumberFormat="1" applyFont="1" applyFill="1" applyBorder="1" applyAlignment="1">
      <alignment horizontal="left"/>
    </xf>
    <xf numFmtId="0" fontId="2" fillId="0" borderId="1" xfId="1" applyFont="1" applyBorder="1" applyAlignment="1">
      <alignment horizontal="left" wrapText="1"/>
    </xf>
    <xf numFmtId="0" fontId="2" fillId="0" borderId="1" xfId="1" applyFont="1" applyBorder="1" applyAlignment="1">
      <alignment horizontal="center" wrapText="1"/>
    </xf>
    <xf numFmtId="4" fontId="3" fillId="0" borderId="1" xfId="1" applyNumberFormat="1" applyFont="1" applyFill="1" applyBorder="1" applyAlignment="1">
      <alignment horizontal="center"/>
    </xf>
    <xf numFmtId="4" fontId="3" fillId="0" borderId="3" xfId="1" applyNumberFormat="1" applyFont="1" applyFill="1" applyBorder="1" applyAlignment="1">
      <alignment horizontal="center"/>
    </xf>
    <xf numFmtId="0" fontId="4" fillId="0" borderId="1" xfId="1" applyNumberFormat="1" applyFont="1" applyFill="1" applyBorder="1" applyAlignment="1">
      <alignment horizontal="left"/>
    </xf>
    <xf numFmtId="0" fontId="3" fillId="0" borderId="1" xfId="1" applyFont="1" applyBorder="1" applyAlignment="1">
      <alignment horizontal="left" wrapText="1"/>
    </xf>
    <xf numFmtId="0" fontId="3" fillId="0" borderId="1" xfId="1" applyFont="1" applyBorder="1" applyAlignment="1">
      <alignment horizontal="center" wrapText="1"/>
    </xf>
    <xf numFmtId="0" fontId="7" fillId="0" borderId="1" xfId="1" applyNumberFormat="1" applyFont="1" applyFill="1" applyBorder="1" applyAlignment="1">
      <alignment horizontal="left" wrapText="1"/>
    </xf>
    <xf numFmtId="0" fontId="7" fillId="0" borderId="1" xfId="1" applyNumberFormat="1" applyFont="1" applyFill="1" applyBorder="1" applyAlignment="1">
      <alignment horizontal="center" wrapText="1"/>
    </xf>
    <xf numFmtId="0" fontId="3" fillId="0" borderId="1" xfId="1" applyNumberFormat="1" applyFont="1" applyFill="1" applyBorder="1" applyAlignment="1">
      <alignment horizontal="left" wrapText="1"/>
    </xf>
    <xf numFmtId="0" fontId="3" fillId="0" borderId="1" xfId="1" applyNumberFormat="1" applyFont="1" applyFill="1" applyBorder="1" applyAlignment="1">
      <alignment horizontal="center" wrapText="1"/>
    </xf>
    <xf numFmtId="0" fontId="2"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left" wrapText="1"/>
    </xf>
    <xf numFmtId="0" fontId="2" fillId="0" borderId="1" xfId="1" applyNumberFormat="1" applyFont="1" applyFill="1" applyBorder="1" applyAlignment="1">
      <alignment horizontal="center" wrapText="1"/>
    </xf>
    <xf numFmtId="4" fontId="3" fillId="0" borderId="1" xfId="1" applyNumberFormat="1" applyFont="1" applyFill="1" applyBorder="1" applyAlignment="1"/>
    <xf numFmtId="0" fontId="7" fillId="0" borderId="1" xfId="1" applyFont="1" applyBorder="1" applyAlignment="1">
      <alignment horizontal="center" wrapText="1"/>
    </xf>
    <xf numFmtId="4" fontId="3" fillId="0" borderId="1" xfId="1" applyNumberFormat="1" applyFont="1" applyFill="1" applyBorder="1" applyAlignment="1">
      <alignment horizontal="center" vertical="center"/>
    </xf>
    <xf numFmtId="4" fontId="3" fillId="0" borderId="3" xfId="1" applyNumberFormat="1" applyFont="1" applyFill="1" applyBorder="1" applyAlignment="1">
      <alignment horizontal="center" vertical="center"/>
    </xf>
    <xf numFmtId="0" fontId="4" fillId="0" borderId="1" xfId="1" applyNumberFormat="1" applyFont="1" applyFill="1" applyBorder="1" applyAlignment="1">
      <alignment horizontal="left" vertical="center"/>
    </xf>
    <xf numFmtId="4" fontId="7" fillId="0" borderId="1" xfId="1" applyNumberFormat="1" applyFont="1" applyFill="1" applyBorder="1" applyAlignment="1">
      <alignment vertical="center"/>
    </xf>
    <xf numFmtId="0" fontId="4" fillId="0" borderId="1" xfId="1" applyNumberFormat="1" applyFont="1" applyFill="1" applyBorder="1" applyAlignment="1">
      <alignment horizontal="left" wrapText="1"/>
    </xf>
    <xf numFmtId="0" fontId="4" fillId="0" borderId="1" xfId="1" applyNumberFormat="1" applyFont="1" applyFill="1" applyBorder="1" applyAlignment="1">
      <alignment horizontal="center" wrapText="1"/>
    </xf>
    <xf numFmtId="0" fontId="4" fillId="0" borderId="3" xfId="1" applyNumberFormat="1" applyFont="1" applyFill="1" applyBorder="1" applyAlignment="1">
      <alignment horizontal="left"/>
    </xf>
    <xf numFmtId="0" fontId="4" fillId="0" borderId="0" xfId="1" applyNumberFormat="1" applyFont="1" applyFill="1" applyBorder="1" applyAlignment="1">
      <alignment horizontal="center" wrapText="1"/>
    </xf>
    <xf numFmtId="0" fontId="4" fillId="0" borderId="0" xfId="1" applyNumberFormat="1" applyFont="1" applyFill="1" applyBorder="1" applyAlignment="1">
      <alignment wrapText="1"/>
    </xf>
    <xf numFmtId="0" fontId="29" fillId="0" borderId="1" xfId="1" applyNumberFormat="1" applyFont="1" applyFill="1" applyBorder="1" applyAlignment="1">
      <alignment horizontal="center" wrapText="1"/>
    </xf>
    <xf numFmtId="0" fontId="7" fillId="0" borderId="1" xfId="1" applyNumberFormat="1" applyFont="1" applyFill="1" applyBorder="1" applyAlignment="1">
      <alignment horizontal="center" vertical="center" wrapText="1"/>
    </xf>
    <xf numFmtId="0" fontId="9" fillId="0" borderId="12" xfId="0" applyFont="1" applyBorder="1"/>
    <xf numFmtId="0" fontId="9" fillId="0" borderId="0" xfId="0" applyFont="1" applyBorder="1"/>
    <xf numFmtId="0" fontId="9" fillId="2" borderId="0" xfId="0" applyFont="1" applyFill="1" applyBorder="1"/>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5" xfId="0" applyFont="1" applyFill="1" applyBorder="1" applyAlignment="1">
      <alignment horizontal="center" vertical="center" wrapText="1"/>
    </xf>
    <xf numFmtId="0" fontId="7" fillId="0" borderId="0" xfId="1" applyNumberFormat="1" applyFont="1" applyFill="1" applyBorder="1" applyAlignment="1">
      <alignment vertical="center"/>
    </xf>
    <xf numFmtId="49" fontId="9" fillId="0" borderId="1" xfId="0" applyNumberFormat="1" applyFont="1" applyFill="1" applyBorder="1" applyAlignment="1">
      <alignment horizontal="center" vertical="center" wrapText="1"/>
    </xf>
    <xf numFmtId="0" fontId="7" fillId="0" borderId="27" xfId="1"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22"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23" xfId="0" applyFont="1" applyFill="1" applyBorder="1" applyAlignment="1">
      <alignment horizontal="left" vertical="top" wrapText="1"/>
    </xf>
    <xf numFmtId="0" fontId="17" fillId="0" borderId="1" xfId="0" applyFont="1" applyFill="1" applyBorder="1" applyAlignment="1">
      <alignment horizontal="left" vertical="top" wrapText="1"/>
    </xf>
    <xf numFmtId="0" fontId="9" fillId="0" borderId="0" xfId="0" applyFont="1" applyFill="1" applyAlignment="1">
      <alignment horizontal="left" vertical="top"/>
    </xf>
    <xf numFmtId="0" fontId="9" fillId="0" borderId="15" xfId="0" applyFont="1" applyBorder="1" applyAlignment="1">
      <alignment vertical="center" wrapText="1"/>
    </xf>
    <xf numFmtId="0" fontId="25" fillId="0" borderId="15" xfId="0" applyFont="1" applyFill="1" applyBorder="1" applyAlignment="1">
      <alignment horizontal="center" vertical="center" wrapText="1"/>
    </xf>
    <xf numFmtId="4" fontId="15" fillId="0" borderId="17" xfId="0" applyNumberFormat="1"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7" xfId="0" applyFont="1" applyFill="1" applyBorder="1" applyAlignment="1">
      <alignment horizontal="center" vertical="center" wrapText="1"/>
    </xf>
    <xf numFmtId="4" fontId="14" fillId="0" borderId="17" xfId="0" applyNumberFormat="1" applyFont="1" applyFill="1" applyBorder="1" applyAlignment="1">
      <alignment horizontal="center" vertical="center" wrapText="1"/>
    </xf>
    <xf numFmtId="49" fontId="3" fillId="0" borderId="1" xfId="1" applyNumberFormat="1" applyFont="1" applyFill="1" applyBorder="1" applyAlignment="1">
      <alignment horizont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3" fontId="15" fillId="0" borderId="17"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9" fillId="0" borderId="17" xfId="0" applyNumberFormat="1" applyFont="1" applyBorder="1" applyAlignment="1">
      <alignment horizontal="center" vertical="center" wrapText="1"/>
    </xf>
    <xf numFmtId="0" fontId="9" fillId="0" borderId="31" xfId="0" applyFont="1" applyBorder="1" applyAlignment="1">
      <alignment vertical="center" wrapText="1"/>
    </xf>
    <xf numFmtId="0" fontId="9" fillId="0" borderId="31" xfId="0" applyFont="1" applyFill="1" applyBorder="1" applyAlignment="1">
      <alignment horizontal="center" vertical="center" wrapText="1"/>
    </xf>
    <xf numFmtId="4" fontId="9" fillId="0" borderId="14" xfId="0" applyNumberFormat="1" applyFont="1" applyBorder="1" applyAlignment="1">
      <alignment vertical="center" wrapText="1"/>
    </xf>
    <xf numFmtId="4" fontId="9" fillId="0" borderId="31" xfId="0" applyNumberFormat="1" applyFont="1" applyBorder="1" applyAlignment="1">
      <alignment vertical="center" wrapText="1"/>
    </xf>
    <xf numFmtId="4" fontId="9" fillId="0" borderId="31" xfId="0" applyNumberFormat="1" applyFont="1" applyFill="1" applyBorder="1" applyAlignment="1">
      <alignment vertical="center" wrapText="1"/>
    </xf>
    <xf numFmtId="4" fontId="9" fillId="0" borderId="0" xfId="0" applyNumberFormat="1" applyFont="1"/>
    <xf numFmtId="4" fontId="25" fillId="0" borderId="15" xfId="0" applyNumberFormat="1" applyFont="1" applyFill="1" applyBorder="1" applyAlignment="1">
      <alignment vertical="center" wrapText="1"/>
    </xf>
    <xf numFmtId="4" fontId="9" fillId="0" borderId="15" xfId="0" applyNumberFormat="1" applyFont="1" applyBorder="1" applyAlignment="1">
      <alignment vertical="center" wrapText="1"/>
    </xf>
    <xf numFmtId="4" fontId="9" fillId="0" borderId="15" xfId="0" applyNumberFormat="1" applyFont="1" applyBorder="1"/>
    <xf numFmtId="4" fontId="9" fillId="0" borderId="17" xfId="0" applyNumberFormat="1" applyFont="1" applyFill="1" applyBorder="1" applyAlignment="1">
      <alignment horizontal="center" vertical="center" wrapText="1"/>
    </xf>
    <xf numFmtId="0" fontId="9" fillId="0" borderId="17" xfId="0" applyFont="1" applyBorder="1" applyAlignment="1">
      <alignment horizontal="center" vertical="center" wrapText="1"/>
    </xf>
    <xf numFmtId="4" fontId="15" fillId="0" borderId="1" xfId="0" applyNumberFormat="1" applyFont="1" applyFill="1" applyBorder="1" applyAlignment="1">
      <alignment horizontal="center" vertical="center" wrapText="1"/>
    </xf>
    <xf numFmtId="4" fontId="14" fillId="0" borderId="1" xfId="0" applyNumberFormat="1" applyFont="1" applyFill="1" applyBorder="1" applyAlignment="1">
      <alignment vertical="center" wrapText="1"/>
    </xf>
    <xf numFmtId="2" fontId="15" fillId="0" borderId="17"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9" fontId="3" fillId="3" borderId="1" xfId="1" applyNumberFormat="1" applyFont="1" applyFill="1" applyBorder="1" applyAlignment="1">
      <alignment horizontal="center"/>
    </xf>
    <xf numFmtId="4" fontId="3" fillId="3" borderId="1" xfId="1" applyNumberFormat="1" applyFont="1" applyFill="1" applyBorder="1" applyAlignment="1">
      <alignment horizontal="center"/>
    </xf>
    <xf numFmtId="4" fontId="7" fillId="3" borderId="1" xfId="1" applyNumberFormat="1" applyFont="1" applyFill="1" applyBorder="1" applyAlignment="1">
      <alignment horizont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4" fontId="15" fillId="3"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0" fontId="2" fillId="0" borderId="0" xfId="1" applyFont="1" applyFill="1" applyAlignment="1">
      <alignment horizontal="left" vertical="top" wrapText="1"/>
    </xf>
    <xf numFmtId="0" fontId="3" fillId="0" borderId="0" xfId="1" applyFont="1" applyFill="1" applyAlignment="1">
      <alignment horizontal="left" vertical="top" wrapText="1"/>
    </xf>
    <xf numFmtId="0" fontId="10" fillId="0" borderId="0" xfId="1" applyFont="1" applyFill="1" applyAlignment="1">
      <alignment horizontal="right"/>
    </xf>
    <xf numFmtId="49" fontId="3" fillId="0" borderId="3" xfId="1" applyNumberFormat="1" applyFont="1" applyFill="1" applyBorder="1" applyAlignment="1">
      <alignment horizontal="center"/>
    </xf>
    <xf numFmtId="49" fontId="3" fillId="0" borderId="5" xfId="1" applyNumberFormat="1" applyFont="1" applyFill="1" applyBorder="1" applyAlignment="1">
      <alignment horizontal="center"/>
    </xf>
    <xf numFmtId="49" fontId="3" fillId="0" borderId="4" xfId="1" applyNumberFormat="1" applyFont="1" applyFill="1" applyBorder="1" applyAlignment="1">
      <alignment horizontal="center"/>
    </xf>
    <xf numFmtId="49" fontId="7" fillId="0" borderId="2" xfId="1" applyNumberFormat="1" applyFont="1" applyFill="1" applyBorder="1" applyAlignment="1">
      <alignment horizontal="center"/>
    </xf>
    <xf numFmtId="0" fontId="7" fillId="0" borderId="0" xfId="1" applyFont="1" applyFill="1" applyBorder="1" applyAlignment="1">
      <alignment horizontal="right"/>
    </xf>
    <xf numFmtId="49" fontId="7" fillId="0" borderId="2" xfId="1" applyNumberFormat="1" applyFont="1" applyFill="1" applyBorder="1" applyAlignment="1">
      <alignment horizontal="left"/>
    </xf>
    <xf numFmtId="0" fontId="4" fillId="0" borderId="0" xfId="1" applyFont="1" applyFill="1" applyBorder="1" applyAlignment="1">
      <alignment horizontal="center" vertical="top"/>
    </xf>
    <xf numFmtId="0" fontId="3" fillId="0" borderId="0" xfId="1" applyFont="1" applyFill="1" applyAlignment="1">
      <alignment horizontal="center"/>
    </xf>
    <xf numFmtId="0" fontId="3" fillId="0" borderId="2" xfId="1" applyFont="1" applyFill="1" applyBorder="1" applyAlignment="1">
      <alignment horizontal="center"/>
    </xf>
    <xf numFmtId="0" fontId="4" fillId="0" borderId="0" xfId="1" applyFont="1" applyFill="1" applyBorder="1" applyAlignment="1">
      <alignment horizontal="center" vertical="top" wrapText="1"/>
    </xf>
    <xf numFmtId="0" fontId="0" fillId="0" borderId="0" xfId="0" applyFill="1" applyAlignment="1"/>
    <xf numFmtId="0" fontId="5" fillId="0" borderId="0" xfId="1" applyFont="1" applyFill="1" applyAlignment="1">
      <alignment horizontal="center"/>
    </xf>
    <xf numFmtId="0" fontId="3" fillId="0" borderId="3" xfId="1" applyFont="1" applyFill="1" applyBorder="1" applyAlignment="1">
      <alignment horizontal="center" vertical="top"/>
    </xf>
    <xf numFmtId="0" fontId="3" fillId="0" borderId="5" xfId="1" applyFont="1" applyFill="1" applyBorder="1" applyAlignment="1">
      <alignment horizontal="center" vertical="top"/>
    </xf>
    <xf numFmtId="0" fontId="3" fillId="0" borderId="4" xfId="1" applyFont="1" applyFill="1" applyBorder="1" applyAlignment="1">
      <alignment horizontal="center" vertical="top"/>
    </xf>
    <xf numFmtId="0" fontId="5" fillId="0" borderId="0" xfId="0" applyFont="1" applyFill="1" applyAlignment="1">
      <alignment horizontal="center"/>
    </xf>
    <xf numFmtId="0" fontId="3" fillId="0" borderId="0" xfId="1" applyFont="1" applyFill="1" applyAlignment="1">
      <alignment horizontal="right" vertical="top" wrapText="1"/>
    </xf>
    <xf numFmtId="0" fontId="0" fillId="0" borderId="0" xfId="0" applyFill="1" applyAlignment="1">
      <alignment vertical="top"/>
    </xf>
    <xf numFmtId="0" fontId="0" fillId="0" borderId="9" xfId="0" applyFill="1" applyBorder="1" applyAlignment="1">
      <alignment vertical="top"/>
    </xf>
    <xf numFmtId="0" fontId="3" fillId="0" borderId="0" xfId="1" applyFont="1" applyFill="1" applyAlignment="1">
      <alignment horizontal="right" vertical="top"/>
    </xf>
    <xf numFmtId="0" fontId="3" fillId="0" borderId="9" xfId="1" applyFont="1" applyFill="1" applyBorder="1" applyAlignment="1">
      <alignment horizontal="right" vertical="top"/>
    </xf>
    <xf numFmtId="0" fontId="3" fillId="0" borderId="2" xfId="1" applyFont="1" applyFill="1" applyBorder="1" applyAlignment="1">
      <alignment horizontal="left" vertical="top" wrapText="1"/>
    </xf>
    <xf numFmtId="0" fontId="0" fillId="0" borderId="2" xfId="0" applyFill="1" applyBorder="1" applyAlignment="1">
      <alignment vertical="top"/>
    </xf>
    <xf numFmtId="49" fontId="3" fillId="0" borderId="2" xfId="1" applyNumberFormat="1" applyFont="1" applyFill="1" applyBorder="1" applyAlignment="1">
      <alignment horizontal="center"/>
    </xf>
    <xf numFmtId="0" fontId="3" fillId="0" borderId="0" xfId="1" applyFont="1" applyFill="1" applyBorder="1" applyAlignment="1">
      <alignment horizontal="right"/>
    </xf>
    <xf numFmtId="49" fontId="3" fillId="0" borderId="2" xfId="1" applyNumberFormat="1" applyFont="1" applyFill="1" applyBorder="1" applyAlignment="1">
      <alignment horizontal="left"/>
    </xf>
    <xf numFmtId="49" fontId="3" fillId="0" borderId="3" xfId="1" applyNumberFormat="1" applyFont="1" applyFill="1" applyBorder="1" applyAlignment="1">
      <alignment horizontal="center" vertical="top"/>
    </xf>
    <xf numFmtId="49" fontId="3" fillId="0" borderId="5" xfId="1" applyNumberFormat="1" applyFont="1" applyFill="1" applyBorder="1" applyAlignment="1">
      <alignment horizontal="center" vertical="top"/>
    </xf>
    <xf numFmtId="49" fontId="3" fillId="0" borderId="4" xfId="1" applyNumberFormat="1" applyFont="1" applyFill="1" applyBorder="1" applyAlignment="1">
      <alignment horizontal="center" vertical="top"/>
    </xf>
    <xf numFmtId="0" fontId="3" fillId="0" borderId="0" xfId="1" applyFont="1" applyFill="1" applyBorder="1" applyAlignment="1">
      <alignment horizontal="left" vertical="top" wrapText="1"/>
    </xf>
    <xf numFmtId="0" fontId="9" fillId="0" borderId="0" xfId="0" applyFont="1" applyFill="1" applyAlignment="1">
      <alignment horizontal="left" vertical="top" wrapText="1"/>
    </xf>
    <xf numFmtId="0" fontId="15" fillId="0" borderId="0" xfId="0" applyFont="1" applyFill="1" applyAlignment="1">
      <alignment horizontal="left" vertical="top"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4" fontId="15" fillId="0" borderId="1" xfId="0" applyNumberFormat="1" applyFont="1" applyFill="1" applyBorder="1" applyAlignment="1">
      <alignment horizontal="center" vertical="center" wrapText="1"/>
    </xf>
    <xf numFmtId="4" fontId="15" fillId="0" borderId="22" xfId="0" applyNumberFormat="1" applyFont="1" applyFill="1" applyBorder="1" applyAlignment="1">
      <alignment horizontal="center" vertical="center" wrapText="1"/>
    </xf>
    <xf numFmtId="4" fontId="15" fillId="0" borderId="2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0" xfId="0" applyFont="1" applyFill="1" applyAlignment="1">
      <alignment horizontal="center"/>
    </xf>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4" xfId="0" applyFont="1" applyFill="1" applyBorder="1" applyAlignment="1">
      <alignment vertical="center" wrapText="1"/>
    </xf>
    <xf numFmtId="0" fontId="4" fillId="0" borderId="1" xfId="1" applyNumberFormat="1" applyFont="1" applyFill="1" applyBorder="1" applyAlignment="1">
      <alignment horizontal="center" vertical="center" wrapText="1"/>
    </xf>
    <xf numFmtId="0" fontId="7" fillId="0" borderId="22" xfId="1" applyNumberFormat="1" applyFont="1" applyFill="1" applyBorder="1" applyAlignment="1">
      <alignment horizontal="center" vertical="center" wrapText="1"/>
    </xf>
    <xf numFmtId="0" fontId="7" fillId="0" borderId="27" xfId="1" applyNumberFormat="1" applyFont="1" applyFill="1" applyBorder="1" applyAlignment="1">
      <alignment horizontal="center" vertical="center" wrapText="1"/>
    </xf>
    <xf numFmtId="0" fontId="7" fillId="0" borderId="0" xfId="1" applyNumberFormat="1" applyFont="1" applyFill="1" applyBorder="1" applyAlignment="1">
      <alignment horizontal="center"/>
    </xf>
    <xf numFmtId="0" fontId="3" fillId="0" borderId="1" xfId="1" applyNumberFormat="1" applyFont="1" applyFill="1" applyBorder="1" applyAlignment="1">
      <alignment horizontal="center" vertical="center" wrapText="1"/>
    </xf>
    <xf numFmtId="0" fontId="3" fillId="0" borderId="22" xfId="1" applyNumberFormat="1" applyFont="1" applyFill="1" applyBorder="1" applyAlignment="1">
      <alignment horizontal="center" vertical="center" wrapText="1"/>
    </xf>
    <xf numFmtId="0" fontId="3" fillId="0" borderId="27" xfId="1" applyNumberFormat="1" applyFont="1" applyFill="1" applyBorder="1" applyAlignment="1">
      <alignment horizontal="center" vertical="center" wrapText="1"/>
    </xf>
    <xf numFmtId="0" fontId="3" fillId="0" borderId="23" xfId="1" applyNumberFormat="1" applyFont="1" applyFill="1" applyBorder="1" applyAlignment="1">
      <alignment horizontal="center" vertical="center" wrapText="1"/>
    </xf>
    <xf numFmtId="0" fontId="27" fillId="0" borderId="1" xfId="1" applyNumberFormat="1" applyFont="1" applyFill="1" applyBorder="1" applyAlignment="1">
      <alignment horizontal="center" vertical="center"/>
    </xf>
    <xf numFmtId="0" fontId="4" fillId="0" borderId="6"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23" xfId="1" applyNumberFormat="1" applyFont="1" applyFill="1" applyBorder="1" applyAlignment="1">
      <alignment horizontal="center" vertical="center" wrapText="1"/>
    </xf>
    <xf numFmtId="4" fontId="9" fillId="0" borderId="14"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left" vertical="top" wrapText="1"/>
    </xf>
    <xf numFmtId="0" fontId="9" fillId="0" borderId="2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1" xfId="0" applyFont="1" applyBorder="1" applyAlignment="1">
      <alignment vertical="center" wrapText="1"/>
    </xf>
    <xf numFmtId="0" fontId="9" fillId="0" borderId="14"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0" fontId="9" fillId="0" borderId="0" xfId="0" applyFont="1" applyFill="1" applyAlignment="1">
      <alignment wrapText="1"/>
    </xf>
    <xf numFmtId="0" fontId="9" fillId="0" borderId="24" xfId="0" applyFont="1" applyBorder="1" applyAlignment="1">
      <alignment vertical="center" wrapText="1"/>
    </xf>
    <xf numFmtId="0" fontId="9" fillId="0" borderId="30" xfId="0" applyFont="1" applyBorder="1" applyAlignment="1">
      <alignment vertical="center" wrapText="1"/>
    </xf>
    <xf numFmtId="0" fontId="9" fillId="0" borderId="25" xfId="0" applyFont="1" applyBorder="1" applyAlignment="1">
      <alignmen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2" fillId="0" borderId="0" xfId="0" applyFont="1" applyAlignment="1">
      <alignment wrapText="1"/>
    </xf>
    <xf numFmtId="0" fontId="21" fillId="0" borderId="0" xfId="0" applyFont="1" applyAlignment="1"/>
    <xf numFmtId="0" fontId="8" fillId="0" borderId="14" xfId="0" applyFont="1" applyFill="1" applyBorder="1" applyAlignment="1">
      <alignment horizontal="center" vertical="center" wrapText="1"/>
    </xf>
    <xf numFmtId="0" fontId="0" fillId="0" borderId="15" xfId="0" applyFill="1" applyBorder="1" applyAlignment="1">
      <alignment horizontal="center" vertical="center" wrapText="1"/>
    </xf>
    <xf numFmtId="0" fontId="25" fillId="0" borderId="15" xfId="0" applyFont="1" applyFill="1" applyBorder="1" applyAlignment="1">
      <alignment horizontal="center" vertical="center" wrapText="1"/>
    </xf>
    <xf numFmtId="0" fontId="9" fillId="0" borderId="14" xfId="0" applyFont="1" applyFill="1" applyBorder="1" applyAlignment="1">
      <alignment vertical="center" wrapText="1"/>
    </xf>
    <xf numFmtId="0" fontId="25" fillId="0" borderId="15" xfId="0" applyFont="1" applyFill="1" applyBorder="1" applyAlignment="1">
      <alignment vertical="center" wrapText="1"/>
    </xf>
    <xf numFmtId="0" fontId="0" fillId="0" borderId="15" xfId="0" applyBorder="1" applyAlignment="1">
      <alignment vertical="center" wrapText="1"/>
    </xf>
    <xf numFmtId="49" fontId="9" fillId="0" borderId="14" xfId="0" applyNumberFormat="1" applyFont="1" applyFill="1" applyBorder="1" applyAlignment="1">
      <alignment horizontal="center" vertical="center" wrapText="1"/>
    </xf>
    <xf numFmtId="0" fontId="9" fillId="0" borderId="31" xfId="0" applyFont="1" applyBorder="1" applyAlignment="1">
      <alignment horizontal="center" vertical="center" wrapText="1"/>
    </xf>
    <xf numFmtId="4" fontId="9" fillId="0" borderId="14"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4" fillId="0" borderId="0" xfId="0" applyFont="1" applyFill="1" applyAlignment="1">
      <alignment horizontal="center" wrapText="1"/>
    </xf>
    <xf numFmtId="0" fontId="15" fillId="0" borderId="0" xfId="0" applyFont="1" applyFill="1" applyAlignment="1">
      <alignment horizontal="center" wrapText="1"/>
    </xf>
    <xf numFmtId="0" fontId="14" fillId="0" borderId="0" xfId="0" applyFont="1" applyFill="1" applyAlignment="1">
      <alignment horizontal="center" vertical="top" wrapText="1"/>
    </xf>
    <xf numFmtId="0" fontId="9" fillId="0" borderId="0" xfId="0" applyFont="1" applyFill="1" applyAlignment="1">
      <alignment horizontal="left" wrapText="1"/>
    </xf>
    <xf numFmtId="0" fontId="9" fillId="0" borderId="0" xfId="0" applyNumberFormat="1" applyFont="1" applyFill="1" applyBorder="1" applyAlignment="1">
      <alignment horizontal="left" wrapText="1"/>
    </xf>
    <xf numFmtId="0" fontId="9" fillId="0" borderId="3"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3" xfId="0" applyNumberFormat="1" applyFont="1" applyFill="1" applyBorder="1" applyAlignment="1">
      <alignment horizontal="center" vertical="top"/>
    </xf>
    <xf numFmtId="0" fontId="9" fillId="0" borderId="5" xfId="0" applyNumberFormat="1" applyFont="1" applyFill="1" applyBorder="1" applyAlignment="1">
      <alignment horizontal="center" vertical="top"/>
    </xf>
    <xf numFmtId="0" fontId="9" fillId="0" borderId="4" xfId="0" applyNumberFormat="1" applyFont="1" applyFill="1" applyBorder="1" applyAlignment="1">
      <alignment horizontal="center" vertical="top"/>
    </xf>
    <xf numFmtId="0" fontId="5" fillId="0" borderId="0" xfId="0" applyNumberFormat="1" applyFont="1" applyFill="1" applyBorder="1" applyAlignment="1">
      <alignment horizontal="left" wrapText="1"/>
    </xf>
    <xf numFmtId="49" fontId="5" fillId="0" borderId="2" xfId="0" applyNumberFormat="1" applyFont="1" applyFill="1" applyBorder="1" applyAlignment="1">
      <alignment horizontal="center"/>
    </xf>
    <xf numFmtId="0" fontId="5" fillId="0" borderId="0" xfId="0" applyNumberFormat="1" applyFont="1" applyFill="1" applyBorder="1" applyAlignment="1">
      <alignment horizontal="left" vertical="top"/>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49" fontId="9" fillId="0" borderId="3"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0" fontId="5" fillId="0" borderId="0" xfId="0" applyNumberFormat="1" applyFont="1" applyFill="1" applyBorder="1" applyAlignment="1">
      <alignment horizontal="left"/>
    </xf>
    <xf numFmtId="0" fontId="5" fillId="0" borderId="0" xfId="0" applyNumberFormat="1" applyFont="1" applyFill="1" applyBorder="1" applyAlignment="1">
      <alignment horizontal="center" wrapText="1"/>
    </xf>
    <xf numFmtId="0" fontId="9" fillId="0" borderId="1" xfId="0" applyNumberFormat="1" applyFont="1" applyFill="1" applyBorder="1" applyAlignment="1">
      <alignment horizontal="center" vertical="top"/>
    </xf>
    <xf numFmtId="49" fontId="9" fillId="0" borderId="5" xfId="0" applyNumberFormat="1" applyFont="1" applyFill="1" applyBorder="1" applyAlignment="1">
      <alignment horizontal="right" vertical="center"/>
    </xf>
    <xf numFmtId="49" fontId="9" fillId="0" borderId="4" xfId="0" applyNumberFormat="1" applyFont="1" applyFill="1" applyBorder="1" applyAlignment="1">
      <alignment horizontal="right" vertical="center"/>
    </xf>
    <xf numFmtId="0" fontId="9"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xf>
    <xf numFmtId="0" fontId="8" fillId="0" borderId="0" xfId="0" applyNumberFormat="1" applyFont="1" applyFill="1" applyBorder="1" applyAlignment="1">
      <alignment horizontal="left" wrapText="1"/>
    </xf>
    <xf numFmtId="0" fontId="5" fillId="0" borderId="0" xfId="0" applyNumberFormat="1" applyFont="1" applyFill="1" applyBorder="1" applyAlignment="1">
      <alignment horizontal="center"/>
    </xf>
    <xf numFmtId="0" fontId="9" fillId="0" borderId="6"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49" fontId="9" fillId="0" borderId="3" xfId="0" applyNumberFormat="1" applyFont="1" applyFill="1" applyBorder="1" applyAlignment="1">
      <alignment horizontal="right" vertical="center"/>
    </xf>
    <xf numFmtId="0" fontId="9" fillId="0" borderId="3"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49" fontId="9" fillId="0" borderId="3"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wrapText="1"/>
    </xf>
    <xf numFmtId="0" fontId="8" fillId="0" borderId="0" xfId="0" applyNumberFormat="1" applyFont="1" applyFill="1" applyBorder="1" applyAlignment="1">
      <alignment horizontal="left"/>
    </xf>
    <xf numFmtId="0" fontId="3" fillId="0" borderId="3" xfId="0" applyNumberFormat="1" applyFont="1" applyFill="1" applyBorder="1" applyAlignment="1">
      <alignment horizontal="right" vertical="center" wrapText="1"/>
    </xf>
    <xf numFmtId="0" fontId="3" fillId="0" borderId="5" xfId="0" applyNumberFormat="1" applyFont="1" applyFill="1" applyBorder="1" applyAlignment="1">
      <alignment horizontal="right" vertical="center" wrapText="1"/>
    </xf>
    <xf numFmtId="0" fontId="3" fillId="0" borderId="4" xfId="0" applyNumberFormat="1" applyFont="1" applyFill="1" applyBorder="1" applyAlignment="1">
      <alignment horizontal="right" vertical="center" wrapText="1"/>
    </xf>
    <xf numFmtId="0" fontId="8" fillId="0" borderId="2" xfId="0" applyNumberFormat="1" applyFont="1" applyFill="1" applyBorder="1" applyAlignment="1">
      <alignment horizontal="left"/>
    </xf>
    <xf numFmtId="0" fontId="8" fillId="0" borderId="0" xfId="0" applyNumberFormat="1" applyFont="1" applyFill="1" applyBorder="1" applyAlignment="1">
      <alignment horizontal="center"/>
    </xf>
    <xf numFmtId="49" fontId="8" fillId="0" borderId="2" xfId="0" applyNumberFormat="1" applyFont="1" applyFill="1" applyBorder="1" applyAlignment="1">
      <alignment horizontal="left"/>
    </xf>
    <xf numFmtId="0" fontId="3" fillId="0" borderId="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xf>
    <xf numFmtId="49" fontId="7" fillId="0" borderId="3" xfId="0" applyNumberFormat="1" applyFont="1" applyFill="1" applyBorder="1" applyAlignment="1">
      <alignment horizontal="right" vertical="center"/>
    </xf>
    <xf numFmtId="49" fontId="7" fillId="0" borderId="5" xfId="0" applyNumberFormat="1" applyFont="1" applyFill="1" applyBorder="1" applyAlignment="1">
      <alignment horizontal="right" vertical="center"/>
    </xf>
    <xf numFmtId="49" fontId="7" fillId="0" borderId="4" xfId="0" applyNumberFormat="1" applyFont="1" applyFill="1" applyBorder="1" applyAlignment="1">
      <alignment horizontal="right" vertical="center"/>
    </xf>
    <xf numFmtId="49" fontId="3" fillId="0" borderId="3"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49" fontId="3" fillId="0" borderId="3" xfId="0" applyNumberFormat="1" applyFont="1" applyFill="1" applyBorder="1" applyAlignment="1">
      <alignment horizontal="right" vertical="center"/>
    </xf>
    <xf numFmtId="49" fontId="3" fillId="0" borderId="5" xfId="0" applyNumberFormat="1" applyFont="1" applyFill="1" applyBorder="1" applyAlignment="1">
      <alignment horizontal="right" vertical="center"/>
    </xf>
    <xf numFmtId="49" fontId="3" fillId="0" borderId="4"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1" xfId="0" applyNumberFormat="1" applyFont="1" applyFill="1" applyBorder="1" applyAlignment="1">
      <alignment horizontal="left" vertical="top" wrapText="1"/>
    </xf>
    <xf numFmtId="0" fontId="3" fillId="0" borderId="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49" fontId="7" fillId="0" borderId="3" xfId="0" applyNumberFormat="1" applyFont="1" applyFill="1" applyBorder="1" applyAlignment="1">
      <alignment horizontal="left" vertical="center"/>
    </xf>
    <xf numFmtId="49" fontId="7" fillId="0" borderId="5"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3" fillId="0" borderId="3" xfId="0" applyNumberFormat="1" applyFont="1" applyFill="1" applyBorder="1" applyAlignment="1">
      <alignment horizontal="center" vertical="top"/>
    </xf>
    <xf numFmtId="0" fontId="3" fillId="0" borderId="5" xfId="0" applyNumberFormat="1" applyFont="1" applyFill="1" applyBorder="1" applyAlignment="1">
      <alignment horizontal="center" vertical="top"/>
    </xf>
    <xf numFmtId="0" fontId="3" fillId="0" borderId="4" xfId="0" applyNumberFormat="1" applyFont="1" applyFill="1" applyBorder="1" applyAlignment="1">
      <alignment horizontal="center" vertical="top"/>
    </xf>
    <xf numFmtId="0" fontId="7" fillId="0" borderId="1" xfId="0" applyNumberFormat="1" applyFont="1" applyFill="1" applyBorder="1" applyAlignment="1">
      <alignment horizontal="center" vertical="center"/>
    </xf>
    <xf numFmtId="0" fontId="3" fillId="0" borderId="5"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5" xfId="0" applyNumberFormat="1" applyFont="1" applyFill="1" applyBorder="1" applyAlignment="1">
      <alignment horizontal="left" vertical="center" wrapText="1" indent="2"/>
    </xf>
    <xf numFmtId="0" fontId="3" fillId="0" borderId="4" xfId="0" applyNumberFormat="1" applyFont="1" applyFill="1" applyBorder="1" applyAlignment="1">
      <alignment horizontal="left" vertical="center" wrapText="1" indent="2"/>
    </xf>
    <xf numFmtId="49" fontId="3" fillId="0" borderId="6"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0" borderId="11" xfId="0" applyNumberFormat="1" applyFont="1" applyFill="1" applyBorder="1" applyAlignment="1">
      <alignment horizontal="left" vertical="center" wrapText="1" indent="2"/>
    </xf>
    <xf numFmtId="0" fontId="3" fillId="0" borderId="10" xfId="0" applyNumberFormat="1" applyFont="1" applyFill="1" applyBorder="1" applyAlignment="1">
      <alignment horizontal="left" vertical="center" wrapText="1" indent="2"/>
    </xf>
    <xf numFmtId="0" fontId="3" fillId="0" borderId="6"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10"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8" xfId="0" applyNumberFormat="1"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xf numFmtId="0" fontId="8" fillId="0" borderId="0" xfId="0" applyNumberFormat="1" applyFont="1" applyFill="1" applyBorder="1" applyAlignment="1">
      <alignment horizontal="center" wrapText="1"/>
    </xf>
    <xf numFmtId="49" fontId="4" fillId="0" borderId="0" xfId="1" applyNumberFormat="1" applyFont="1" applyFill="1" applyBorder="1" applyAlignment="1">
      <alignment horizontal="left" vertical="top" wrapText="1"/>
    </xf>
    <xf numFmtId="0" fontId="7" fillId="0" borderId="0" xfId="1" applyNumberFormat="1" applyFont="1" applyFill="1" applyBorder="1" applyAlignment="1">
      <alignment horizontal="center" vertical="center"/>
    </xf>
    <xf numFmtId="0" fontId="4" fillId="0" borderId="0" xfId="1" applyNumberFormat="1" applyFont="1" applyFill="1" applyBorder="1" applyAlignment="1">
      <alignment horizontal="left" vertical="top" wrapText="1"/>
    </xf>
  </cellXfs>
  <cellStyles count="6">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cellStyles>
  <dxfs count="0"/>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W34"/>
  <sheetViews>
    <sheetView view="pageBreakPreview" zoomScaleNormal="100" workbookViewId="0">
      <selection activeCell="X7" sqref="X7"/>
    </sheetView>
  </sheetViews>
  <sheetFormatPr defaultColWidth="0.85546875" defaultRowHeight="12.75" x14ac:dyDescent="0.2"/>
  <cols>
    <col min="1" max="100" width="0.85546875" style="1"/>
    <col min="101" max="101" width="0.85546875" style="1" customWidth="1"/>
    <col min="102" max="107" width="0.85546875" style="1"/>
    <col min="108" max="108" width="1.140625" style="1" customWidth="1"/>
    <col min="109" max="126" width="0.85546875" style="1"/>
    <col min="127" max="127" width="36.85546875" style="1" customWidth="1"/>
    <col min="128" max="16384" width="0.85546875" style="1"/>
  </cols>
  <sheetData>
    <row r="1" spans="1:127" s="94" customFormat="1" ht="94.5" customHeight="1" x14ac:dyDescent="0.2">
      <c r="BA1" s="245" t="s">
        <v>401</v>
      </c>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row>
    <row r="2" spans="1:127" s="94" customFormat="1" ht="11.25" customHeight="1" x14ac:dyDescent="0.2">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row>
    <row r="3" spans="1:127" x14ac:dyDescent="0.2">
      <c r="DW3" s="94"/>
    </row>
    <row r="4" spans="1:127" x14ac:dyDescent="0.2">
      <c r="BE4" s="255" t="s">
        <v>7</v>
      </c>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W4" s="94"/>
    </row>
    <row r="5" spans="1:127" x14ac:dyDescent="0.2">
      <c r="BE5" s="256" t="s">
        <v>419</v>
      </c>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W5" s="94"/>
    </row>
    <row r="6" spans="1:127" s="95" customFormat="1" ht="12.75" customHeight="1" x14ac:dyDescent="0.2">
      <c r="BE6" s="257" t="s">
        <v>12</v>
      </c>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W6" s="94"/>
    </row>
    <row r="7" spans="1:127" x14ac:dyDescent="0.2">
      <c r="BE7" s="256"/>
      <c r="BF7" s="256"/>
      <c r="BG7" s="256"/>
      <c r="BH7" s="256"/>
      <c r="BI7" s="256"/>
      <c r="BJ7" s="256"/>
      <c r="BK7" s="256"/>
      <c r="BL7" s="256"/>
      <c r="BM7" s="256"/>
      <c r="BN7" s="256"/>
      <c r="BO7" s="256"/>
      <c r="BP7" s="256"/>
      <c r="BQ7" s="256"/>
      <c r="BR7" s="256"/>
      <c r="BS7" s="256"/>
      <c r="BT7" s="256"/>
      <c r="BU7" s="256"/>
      <c r="BV7" s="256"/>
      <c r="BW7" s="256"/>
      <c r="BX7" s="256"/>
      <c r="BZ7" s="256" t="s">
        <v>420</v>
      </c>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W7" s="94"/>
    </row>
    <row r="8" spans="1:127" s="95" customFormat="1" ht="12.75" customHeight="1" x14ac:dyDescent="0.2">
      <c r="BE8" s="254" t="s">
        <v>8</v>
      </c>
      <c r="BF8" s="254"/>
      <c r="BG8" s="254"/>
      <c r="BH8" s="254"/>
      <c r="BI8" s="254"/>
      <c r="BJ8" s="254"/>
      <c r="BK8" s="254"/>
      <c r="BL8" s="254"/>
      <c r="BM8" s="254"/>
      <c r="BN8" s="254"/>
      <c r="BO8" s="254"/>
      <c r="BP8" s="254"/>
      <c r="BQ8" s="254"/>
      <c r="BR8" s="254"/>
      <c r="BS8" s="254"/>
      <c r="BT8" s="254"/>
      <c r="BU8" s="254"/>
      <c r="BV8" s="254"/>
      <c r="BW8" s="254"/>
      <c r="BX8" s="254"/>
      <c r="BZ8" s="254" t="s">
        <v>10</v>
      </c>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row>
    <row r="9" spans="1:127" x14ac:dyDescent="0.2">
      <c r="BG9" s="99" t="s">
        <v>13</v>
      </c>
      <c r="BH9" s="271" t="s">
        <v>487</v>
      </c>
      <c r="BI9" s="271"/>
      <c r="BJ9" s="271"/>
      <c r="BK9" s="271"/>
      <c r="BL9" s="1" t="s">
        <v>13</v>
      </c>
      <c r="BO9" s="271" t="s">
        <v>421</v>
      </c>
      <c r="BP9" s="271"/>
      <c r="BQ9" s="271"/>
      <c r="BR9" s="271"/>
      <c r="BS9" s="271"/>
      <c r="BT9" s="271"/>
      <c r="BU9" s="271"/>
      <c r="BV9" s="271"/>
      <c r="BW9" s="271"/>
      <c r="BX9" s="271"/>
      <c r="BY9" s="271"/>
      <c r="BZ9" s="271"/>
      <c r="CA9" s="271"/>
      <c r="CB9" s="271"/>
      <c r="CC9" s="271"/>
      <c r="CD9" s="272">
        <v>20</v>
      </c>
      <c r="CE9" s="272"/>
      <c r="CF9" s="272"/>
      <c r="CG9" s="272"/>
      <c r="CH9" s="273" t="s">
        <v>422</v>
      </c>
      <c r="CI9" s="273"/>
      <c r="CJ9" s="273"/>
      <c r="CK9" s="1" t="s">
        <v>14</v>
      </c>
      <c r="CN9" s="11"/>
      <c r="CO9" s="11"/>
      <c r="CP9" s="11"/>
      <c r="CQ9" s="11"/>
      <c r="CR9" s="9"/>
      <c r="CS9" s="9"/>
      <c r="CT9" s="9"/>
      <c r="CU9" s="9"/>
      <c r="CV9" s="9"/>
      <c r="CW9" s="9"/>
      <c r="CX9" s="9"/>
    </row>
    <row r="10" spans="1:127" x14ac:dyDescent="0.2">
      <c r="BF10" s="3"/>
      <c r="BG10" s="4"/>
      <c r="BH10" s="14"/>
      <c r="BI10" s="14"/>
      <c r="BJ10" s="14"/>
      <c r="BK10" s="14"/>
      <c r="BL10" s="3"/>
      <c r="BM10" s="3"/>
      <c r="BO10" s="14"/>
      <c r="BP10" s="14"/>
      <c r="BQ10" s="14"/>
      <c r="BR10" s="14"/>
      <c r="BS10" s="14"/>
      <c r="BT10" s="14"/>
      <c r="BU10" s="14"/>
      <c r="BV10" s="14"/>
      <c r="BW10" s="14"/>
      <c r="BX10" s="14"/>
      <c r="BY10" s="14"/>
      <c r="BZ10" s="14"/>
      <c r="CA10" s="14"/>
      <c r="CB10" s="14"/>
      <c r="CC10" s="14"/>
      <c r="CD10" s="74"/>
      <c r="CE10" s="74"/>
      <c r="CF10" s="74"/>
      <c r="CG10" s="74"/>
      <c r="CH10" s="15"/>
      <c r="CI10" s="15"/>
      <c r="CJ10" s="15"/>
      <c r="CK10" s="3"/>
      <c r="CL10" s="3"/>
      <c r="CM10" s="3"/>
      <c r="CN10" s="11"/>
      <c r="CO10" s="11"/>
      <c r="CP10" s="11"/>
      <c r="CQ10" s="11"/>
      <c r="CR10" s="9"/>
      <c r="CS10" s="9"/>
      <c r="CT10" s="9"/>
      <c r="CU10" s="9"/>
      <c r="CV10" s="9"/>
      <c r="CW10" s="9"/>
      <c r="CX10" s="9"/>
    </row>
    <row r="11" spans="1:127" ht="12.75" customHeight="1" x14ac:dyDescent="0.25">
      <c r="A11" s="259" t="s">
        <v>227</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row>
    <row r="12" spans="1:127" s="96" customFormat="1" ht="13.5" customHeight="1" x14ac:dyDescent="0.25">
      <c r="A12" s="259" t="s">
        <v>423</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row>
    <row r="13" spans="1:127" s="97" customFormat="1" ht="15.75" x14ac:dyDescent="0.25">
      <c r="A13" s="263" t="s">
        <v>424</v>
      </c>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row>
    <row r="14" spans="1:127" ht="17.25" customHeight="1" x14ac:dyDescent="0.2"/>
    <row r="15" spans="1:127" ht="13.5" customHeight="1" x14ac:dyDescent="0.2">
      <c r="AL15" s="3"/>
      <c r="AM15" s="4" t="s">
        <v>13</v>
      </c>
      <c r="AN15" s="251" t="s">
        <v>487</v>
      </c>
      <c r="AO15" s="251"/>
      <c r="AP15" s="251"/>
      <c r="AQ15" s="251"/>
      <c r="AR15" s="3" t="s">
        <v>13</v>
      </c>
      <c r="AS15" s="3"/>
      <c r="AU15" s="251" t="s">
        <v>421</v>
      </c>
      <c r="AV15" s="251"/>
      <c r="AW15" s="251"/>
      <c r="AX15" s="251"/>
      <c r="AY15" s="251"/>
      <c r="AZ15" s="251"/>
      <c r="BA15" s="251"/>
      <c r="BB15" s="251"/>
      <c r="BC15" s="251"/>
      <c r="BD15" s="251"/>
      <c r="BE15" s="251"/>
      <c r="BF15" s="251"/>
      <c r="BG15" s="251"/>
      <c r="BH15" s="251"/>
      <c r="BI15" s="251"/>
      <c r="BJ15" s="252">
        <v>20</v>
      </c>
      <c r="BK15" s="252"/>
      <c r="BL15" s="252"/>
      <c r="BM15" s="252"/>
      <c r="BN15" s="253" t="s">
        <v>422</v>
      </c>
      <c r="BO15" s="253"/>
      <c r="BP15" s="253"/>
      <c r="BQ15" s="3" t="s">
        <v>14</v>
      </c>
      <c r="BR15" s="3"/>
      <c r="BS15" s="3"/>
      <c r="BT15" s="1" t="s">
        <v>319</v>
      </c>
      <c r="CD15" s="2"/>
      <c r="CE15" s="2"/>
      <c r="CF15" s="2"/>
      <c r="CG15" s="2"/>
      <c r="CH15" s="2"/>
      <c r="CI15" s="2"/>
      <c r="CJ15" s="2"/>
      <c r="CK15" s="2"/>
      <c r="CL15" s="2"/>
      <c r="CM15" s="8"/>
      <c r="CN15" s="2"/>
    </row>
    <row r="16" spans="1:127" ht="13.5" customHeight="1" x14ac:dyDescent="0.2">
      <c r="AL16" s="3"/>
      <c r="AM16" s="4"/>
      <c r="AN16" s="14"/>
      <c r="AO16" s="14"/>
      <c r="AP16" s="14"/>
      <c r="AQ16" s="14"/>
      <c r="AR16" s="3"/>
      <c r="AS16" s="3"/>
      <c r="AU16" s="14"/>
      <c r="AV16" s="14"/>
      <c r="AW16" s="14"/>
      <c r="AX16" s="14"/>
      <c r="AY16" s="14"/>
      <c r="AZ16" s="14"/>
      <c r="BA16" s="14"/>
      <c r="BB16" s="14"/>
      <c r="BC16" s="14"/>
      <c r="BD16" s="14"/>
      <c r="BE16" s="14"/>
      <c r="BF16" s="14"/>
      <c r="BG16" s="14"/>
      <c r="BH16" s="14"/>
      <c r="BI16" s="14"/>
      <c r="BJ16" s="74"/>
      <c r="BK16" s="74"/>
      <c r="BL16" s="74"/>
      <c r="BM16" s="74"/>
      <c r="BN16" s="15"/>
      <c r="BO16" s="15"/>
      <c r="BP16" s="15"/>
      <c r="BQ16" s="3"/>
      <c r="BR16" s="3"/>
      <c r="BS16" s="3"/>
      <c r="CD16" s="2"/>
      <c r="CE16" s="2"/>
      <c r="CF16" s="2"/>
      <c r="CG16" s="2"/>
      <c r="CH16" s="2"/>
      <c r="CI16" s="2"/>
      <c r="CJ16" s="2"/>
      <c r="CK16" s="2"/>
      <c r="CL16" s="2"/>
      <c r="CM16" s="8"/>
      <c r="CN16" s="2"/>
    </row>
    <row r="18" spans="1:108" ht="13.5" customHeight="1" x14ac:dyDescent="0.2">
      <c r="BY18" s="5"/>
      <c r="CN18" s="98"/>
      <c r="CO18" s="10"/>
      <c r="CP18" s="10"/>
      <c r="CQ18" s="10"/>
      <c r="CR18" s="10"/>
      <c r="CS18" s="10"/>
      <c r="CT18" s="10"/>
      <c r="CU18" s="10"/>
      <c r="CV18" s="10"/>
      <c r="CW18" s="10"/>
      <c r="CX18" s="10"/>
      <c r="CY18" s="10"/>
      <c r="CZ18" s="10"/>
      <c r="DA18" s="10"/>
      <c r="DB18" s="10"/>
      <c r="DC18" s="10"/>
      <c r="DD18" s="10"/>
    </row>
    <row r="19" spans="1:108" ht="33" customHeight="1" x14ac:dyDescent="0.2">
      <c r="BY19" s="5"/>
      <c r="BZ19" s="5"/>
      <c r="CD19" s="2"/>
      <c r="CE19" s="2"/>
      <c r="CF19" s="2"/>
      <c r="CG19" s="2"/>
      <c r="CH19" s="2"/>
      <c r="CI19" s="2"/>
      <c r="CJ19" s="2"/>
      <c r="CK19" s="2"/>
      <c r="CL19" s="2"/>
      <c r="CM19" s="8"/>
      <c r="CN19" s="2"/>
      <c r="CO19" s="260" t="s">
        <v>11</v>
      </c>
      <c r="CP19" s="261"/>
      <c r="CQ19" s="261"/>
      <c r="CR19" s="261"/>
      <c r="CS19" s="261"/>
      <c r="CT19" s="261"/>
      <c r="CU19" s="261"/>
      <c r="CV19" s="261"/>
      <c r="CW19" s="261"/>
      <c r="CX19" s="261"/>
      <c r="CY19" s="261"/>
      <c r="CZ19" s="261"/>
      <c r="DA19" s="261"/>
      <c r="DB19" s="261"/>
      <c r="DC19" s="261"/>
      <c r="DD19" s="262"/>
    </row>
    <row r="20" spans="1:108" ht="33"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267" t="s">
        <v>9</v>
      </c>
      <c r="CC20" s="265"/>
      <c r="CD20" s="265"/>
      <c r="CE20" s="265"/>
      <c r="CF20" s="265"/>
      <c r="CG20" s="265"/>
      <c r="CH20" s="265"/>
      <c r="CI20" s="265"/>
      <c r="CJ20" s="265"/>
      <c r="CK20" s="265"/>
      <c r="CL20" s="265"/>
      <c r="CM20" s="265"/>
      <c r="CN20" s="266"/>
      <c r="CO20" s="248" t="s">
        <v>488</v>
      </c>
      <c r="CP20" s="249"/>
      <c r="CQ20" s="249"/>
      <c r="CR20" s="249"/>
      <c r="CS20" s="249"/>
      <c r="CT20" s="249"/>
      <c r="CU20" s="249"/>
      <c r="CV20" s="249"/>
      <c r="CW20" s="249"/>
      <c r="CX20" s="249"/>
      <c r="CY20" s="249"/>
      <c r="CZ20" s="249"/>
      <c r="DA20" s="249"/>
      <c r="DB20" s="249"/>
      <c r="DC20" s="249"/>
      <c r="DD20" s="250"/>
    </row>
    <row r="21" spans="1:108" ht="80.25" customHeight="1" x14ac:dyDescent="0.2">
      <c r="A21" s="269" t="s">
        <v>473</v>
      </c>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264" t="s">
        <v>99</v>
      </c>
      <c r="BU21" s="265"/>
      <c r="BV21" s="265"/>
      <c r="BW21" s="265"/>
      <c r="BX21" s="265"/>
      <c r="BY21" s="265"/>
      <c r="BZ21" s="265"/>
      <c r="CA21" s="265"/>
      <c r="CB21" s="265"/>
      <c r="CC21" s="265"/>
      <c r="CD21" s="265"/>
      <c r="CE21" s="265"/>
      <c r="CF21" s="265"/>
      <c r="CG21" s="265"/>
      <c r="CH21" s="265"/>
      <c r="CI21" s="265"/>
      <c r="CJ21" s="265"/>
      <c r="CK21" s="265"/>
      <c r="CL21" s="265"/>
      <c r="CM21" s="265"/>
      <c r="CN21" s="266"/>
      <c r="CO21" s="248" t="s">
        <v>425</v>
      </c>
      <c r="CP21" s="249"/>
      <c r="CQ21" s="249"/>
      <c r="CR21" s="249"/>
      <c r="CS21" s="249"/>
      <c r="CT21" s="249"/>
      <c r="CU21" s="249"/>
      <c r="CV21" s="249"/>
      <c r="CW21" s="249"/>
      <c r="CX21" s="249"/>
      <c r="CY21" s="249"/>
      <c r="CZ21" s="249"/>
      <c r="DA21" s="249"/>
      <c r="DB21" s="249"/>
      <c r="DC21" s="249"/>
      <c r="DD21" s="250"/>
    </row>
    <row r="22" spans="1:108" ht="33"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12"/>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12"/>
      <c r="CA22" s="5"/>
      <c r="CB22" s="264" t="s">
        <v>100</v>
      </c>
      <c r="CC22" s="267"/>
      <c r="CD22" s="267"/>
      <c r="CE22" s="267"/>
      <c r="CF22" s="267"/>
      <c r="CG22" s="267"/>
      <c r="CH22" s="267"/>
      <c r="CI22" s="267"/>
      <c r="CJ22" s="267"/>
      <c r="CK22" s="267"/>
      <c r="CL22" s="267"/>
      <c r="CM22" s="267"/>
      <c r="CN22" s="268"/>
      <c r="CO22" s="248" t="s">
        <v>426</v>
      </c>
      <c r="CP22" s="249"/>
      <c r="CQ22" s="249"/>
      <c r="CR22" s="249"/>
      <c r="CS22" s="249"/>
      <c r="CT22" s="249"/>
      <c r="CU22" s="249"/>
      <c r="CV22" s="249"/>
      <c r="CW22" s="249"/>
      <c r="CX22" s="249"/>
      <c r="CY22" s="249"/>
      <c r="CZ22" s="249"/>
      <c r="DA22" s="249"/>
      <c r="DB22" s="249"/>
      <c r="DC22" s="249"/>
      <c r="DD22" s="250"/>
    </row>
    <row r="23" spans="1:108" ht="42.75" customHeight="1" x14ac:dyDescent="0.2">
      <c r="A23" s="269" t="s">
        <v>430</v>
      </c>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5"/>
      <c r="AW23" s="5"/>
      <c r="AX23" s="5"/>
      <c r="AY23" s="5"/>
      <c r="AZ23" s="5"/>
      <c r="BA23" s="5"/>
      <c r="BB23" s="5"/>
      <c r="BC23" s="5"/>
      <c r="BD23" s="5"/>
      <c r="BE23" s="5"/>
      <c r="BF23" s="5"/>
      <c r="BG23" s="5"/>
      <c r="BH23" s="5"/>
      <c r="BI23" s="5"/>
      <c r="BJ23" s="5"/>
      <c r="BK23" s="5"/>
      <c r="BL23" s="5"/>
      <c r="BM23" s="5"/>
      <c r="BN23" s="5"/>
      <c r="BO23" s="5"/>
      <c r="BP23" s="5"/>
      <c r="BQ23" s="5"/>
      <c r="BR23" s="5"/>
      <c r="BS23" s="5"/>
      <c r="BT23" s="264" t="s">
        <v>99</v>
      </c>
      <c r="BU23" s="265"/>
      <c r="BV23" s="265"/>
      <c r="BW23" s="265"/>
      <c r="BX23" s="265"/>
      <c r="BY23" s="265"/>
      <c r="BZ23" s="265"/>
      <c r="CA23" s="265"/>
      <c r="CB23" s="265"/>
      <c r="CC23" s="265"/>
      <c r="CD23" s="265"/>
      <c r="CE23" s="265"/>
      <c r="CF23" s="265"/>
      <c r="CG23" s="265"/>
      <c r="CH23" s="265"/>
      <c r="CI23" s="265"/>
      <c r="CJ23" s="265"/>
      <c r="CK23" s="265"/>
      <c r="CL23" s="265"/>
      <c r="CM23" s="265"/>
      <c r="CN23" s="266"/>
      <c r="CO23" s="248" t="s">
        <v>427</v>
      </c>
      <c r="CP23" s="249"/>
      <c r="CQ23" s="249"/>
      <c r="CR23" s="249"/>
      <c r="CS23" s="249"/>
      <c r="CT23" s="249"/>
      <c r="CU23" s="249"/>
      <c r="CV23" s="249"/>
      <c r="CW23" s="249"/>
      <c r="CX23" s="249"/>
      <c r="CY23" s="249"/>
      <c r="CZ23" s="249"/>
      <c r="DA23" s="249"/>
      <c r="DB23" s="249"/>
      <c r="DC23" s="249"/>
      <c r="DD23" s="250"/>
    </row>
    <row r="24" spans="1:108" ht="33"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264" t="s">
        <v>101</v>
      </c>
      <c r="CC24" s="267"/>
      <c r="CD24" s="267"/>
      <c r="CE24" s="267"/>
      <c r="CF24" s="267"/>
      <c r="CG24" s="267"/>
      <c r="CH24" s="267"/>
      <c r="CI24" s="267"/>
      <c r="CJ24" s="267"/>
      <c r="CK24" s="267"/>
      <c r="CL24" s="267"/>
      <c r="CM24" s="267"/>
      <c r="CN24" s="268"/>
      <c r="CO24" s="248" t="s">
        <v>428</v>
      </c>
      <c r="CP24" s="249"/>
      <c r="CQ24" s="249"/>
      <c r="CR24" s="249"/>
      <c r="CS24" s="249"/>
      <c r="CT24" s="249"/>
      <c r="CU24" s="249"/>
      <c r="CV24" s="249"/>
      <c r="CW24" s="249"/>
      <c r="CX24" s="249"/>
      <c r="CY24" s="249"/>
      <c r="CZ24" s="249"/>
      <c r="DA24" s="249"/>
      <c r="DB24" s="249"/>
      <c r="DC24" s="249"/>
      <c r="DD24" s="250"/>
    </row>
    <row r="25" spans="1:108" s="2" customFormat="1" ht="33" customHeight="1" x14ac:dyDescent="0.25">
      <c r="A25" s="6" t="s">
        <v>104</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264" t="s">
        <v>102</v>
      </c>
      <c r="CC25" s="267"/>
      <c r="CD25" s="267"/>
      <c r="CE25" s="267"/>
      <c r="CF25" s="267"/>
      <c r="CG25" s="267"/>
      <c r="CH25" s="267"/>
      <c r="CI25" s="267"/>
      <c r="CJ25" s="267"/>
      <c r="CK25" s="267"/>
      <c r="CL25" s="267"/>
      <c r="CM25" s="267"/>
      <c r="CN25" s="268"/>
      <c r="CO25" s="274" t="s">
        <v>429</v>
      </c>
      <c r="CP25" s="275"/>
      <c r="CQ25" s="275"/>
      <c r="CR25" s="275"/>
      <c r="CS25" s="275"/>
      <c r="CT25" s="275"/>
      <c r="CU25" s="275"/>
      <c r="CV25" s="275"/>
      <c r="CW25" s="275"/>
      <c r="CX25" s="275"/>
      <c r="CY25" s="275"/>
      <c r="CZ25" s="275"/>
      <c r="DA25" s="275"/>
      <c r="DB25" s="275"/>
      <c r="DC25" s="275"/>
      <c r="DD25" s="276"/>
    </row>
    <row r="26" spans="1:108" ht="33" customHeight="1"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264" t="s">
        <v>103</v>
      </c>
      <c r="CC26" s="267"/>
      <c r="CD26" s="267"/>
      <c r="CE26" s="267"/>
      <c r="CF26" s="267"/>
      <c r="CG26" s="267"/>
      <c r="CH26" s="267"/>
      <c r="CI26" s="267"/>
      <c r="CJ26" s="267"/>
      <c r="CK26" s="267"/>
      <c r="CL26" s="267"/>
      <c r="CM26" s="267"/>
      <c r="CN26" s="268"/>
      <c r="CO26" s="274" t="s">
        <v>15</v>
      </c>
      <c r="CP26" s="275"/>
      <c r="CQ26" s="275"/>
      <c r="CR26" s="275"/>
      <c r="CS26" s="275"/>
      <c r="CT26" s="275"/>
      <c r="CU26" s="275"/>
      <c r="CV26" s="275"/>
      <c r="CW26" s="275"/>
      <c r="CX26" s="275"/>
      <c r="CY26" s="275"/>
      <c r="CZ26" s="275"/>
      <c r="DA26" s="275"/>
      <c r="DB26" s="275"/>
      <c r="DC26" s="275"/>
      <c r="DD26" s="276"/>
    </row>
    <row r="27" spans="1:108" ht="32.25" customHeight="1" x14ac:dyDescent="0.25">
      <c r="A27" s="277" t="s">
        <v>432</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row>
    <row r="28" spans="1:108" ht="31.5" customHeight="1" x14ac:dyDescent="0.25">
      <c r="A28" s="246" t="s">
        <v>431</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row>
    <row r="29" spans="1:108" ht="23.25" customHeight="1" x14ac:dyDescent="0.25">
      <c r="A29" s="246" t="s">
        <v>105</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row>
    <row r="30" spans="1:108" ht="1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row>
    <row r="31" spans="1:108" ht="1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row>
    <row r="32" spans="1:108" ht="15" customHeight="1" x14ac:dyDescent="0.2">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row>
    <row r="33" spans="1:108" ht="42" customHeight="1" x14ac:dyDescent="0.2">
      <c r="A33" s="246" t="s">
        <v>245</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row>
    <row r="34" spans="1:108" ht="37.5" customHeight="1" x14ac:dyDescent="0.2">
      <c r="A34" s="246" t="s">
        <v>320</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row>
  </sheetData>
  <mergeCells count="43">
    <mergeCell ref="BH9:BK9"/>
    <mergeCell ref="BO9:CC9"/>
    <mergeCell ref="CD9:CG9"/>
    <mergeCell ref="CH9:CJ9"/>
    <mergeCell ref="A34:DD34"/>
    <mergeCell ref="A29:DD29"/>
    <mergeCell ref="BT23:CN23"/>
    <mergeCell ref="A23:AU23"/>
    <mergeCell ref="CB24:CN24"/>
    <mergeCell ref="CO23:DD23"/>
    <mergeCell ref="CB25:CN25"/>
    <mergeCell ref="CO24:DD24"/>
    <mergeCell ref="CO25:DD25"/>
    <mergeCell ref="CO26:DD26"/>
    <mergeCell ref="CB26:CN26"/>
    <mergeCell ref="A27:DD27"/>
    <mergeCell ref="A28:DD28"/>
    <mergeCell ref="A11:DD11"/>
    <mergeCell ref="A12:DD12"/>
    <mergeCell ref="CO19:DD19"/>
    <mergeCell ref="A13:DD13"/>
    <mergeCell ref="CO20:DD20"/>
    <mergeCell ref="BT21:CN21"/>
    <mergeCell ref="CB22:CN22"/>
    <mergeCell ref="CO21:DD21"/>
    <mergeCell ref="CB20:CN20"/>
    <mergeCell ref="A21:AU21"/>
    <mergeCell ref="BA1:DD1"/>
    <mergeCell ref="A33:DD33"/>
    <mergeCell ref="A32:DD32"/>
    <mergeCell ref="BE2:DD2"/>
    <mergeCell ref="CO22:DD22"/>
    <mergeCell ref="AN15:AQ15"/>
    <mergeCell ref="AU15:BI15"/>
    <mergeCell ref="BJ15:BM15"/>
    <mergeCell ref="BN15:BP15"/>
    <mergeCell ref="BE8:BX8"/>
    <mergeCell ref="BZ8:DD8"/>
    <mergeCell ref="BE4:DD4"/>
    <mergeCell ref="BE5:DD5"/>
    <mergeCell ref="BE6:DD6"/>
    <mergeCell ref="BE7:BX7"/>
    <mergeCell ref="BZ7:DD7"/>
  </mergeCells>
  <pageMargins left="0.70866141732283472" right="0.27559055118110237" top="0.41" bottom="0.39370078740157483" header="0.19685039370078741" footer="0.1968503937007874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300"/>
  <sheetViews>
    <sheetView view="pageBreakPreview" zoomScale="95" zoomScaleNormal="100" zoomScaleSheetLayoutView="95" workbookViewId="0">
      <selection activeCell="D109" sqref="D109"/>
    </sheetView>
  </sheetViews>
  <sheetFormatPr defaultColWidth="9.140625" defaultRowHeight="15" x14ac:dyDescent="0.25"/>
  <cols>
    <col min="1" max="1" width="51.7109375" style="87" customWidth="1"/>
    <col min="2" max="2" width="9.42578125" style="121" customWidth="1"/>
    <col min="3" max="3" width="9.42578125" style="25" customWidth="1"/>
    <col min="4" max="7" width="15.140625" style="25" customWidth="1"/>
    <col min="8" max="16384" width="9.140625" style="25"/>
  </cols>
  <sheetData>
    <row r="1" spans="1:7" x14ac:dyDescent="0.25">
      <c r="A1" s="288" t="s">
        <v>106</v>
      </c>
      <c r="B1" s="288"/>
      <c r="C1" s="288"/>
      <c r="D1" s="288"/>
      <c r="E1" s="288"/>
      <c r="F1" s="288"/>
      <c r="G1" s="288"/>
    </row>
    <row r="2" spans="1:7" x14ac:dyDescent="0.25">
      <c r="A2" s="91"/>
      <c r="B2" s="119"/>
      <c r="C2" s="92"/>
      <c r="D2" s="92"/>
      <c r="E2" s="92"/>
      <c r="F2" s="92"/>
    </row>
    <row r="3" spans="1:7" ht="33" customHeight="1" x14ac:dyDescent="0.25">
      <c r="A3" s="289" t="s">
        <v>0</v>
      </c>
      <c r="B3" s="289" t="s">
        <v>1</v>
      </c>
      <c r="C3" s="290" t="s">
        <v>321</v>
      </c>
      <c r="D3" s="290"/>
      <c r="E3" s="290"/>
      <c r="F3" s="290"/>
      <c r="G3" s="290"/>
    </row>
    <row r="4" spans="1:7" ht="60" customHeight="1" x14ac:dyDescent="0.25">
      <c r="A4" s="289"/>
      <c r="B4" s="289"/>
      <c r="C4" s="290"/>
      <c r="D4" s="218" t="s">
        <v>469</v>
      </c>
      <c r="E4" s="218" t="s">
        <v>470</v>
      </c>
      <c r="F4" s="218" t="s">
        <v>471</v>
      </c>
      <c r="G4" s="218" t="s">
        <v>110</v>
      </c>
    </row>
    <row r="5" spans="1:7" x14ac:dyDescent="0.25">
      <c r="A5" s="216">
        <v>1</v>
      </c>
      <c r="B5" s="216">
        <v>2</v>
      </c>
      <c r="C5" s="215">
        <v>3</v>
      </c>
      <c r="D5" s="215">
        <v>4</v>
      </c>
      <c r="E5" s="215">
        <v>5</v>
      </c>
      <c r="F5" s="215">
        <v>6</v>
      </c>
      <c r="G5" s="215">
        <v>7</v>
      </c>
    </row>
    <row r="6" spans="1:7" ht="30" x14ac:dyDescent="0.25">
      <c r="A6" s="191" t="s">
        <v>322</v>
      </c>
      <c r="B6" s="194" t="s">
        <v>304</v>
      </c>
      <c r="C6" s="215" t="s">
        <v>111</v>
      </c>
      <c r="D6" s="221">
        <f>1910695.36+200796.81</f>
        <v>2111492.17</v>
      </c>
      <c r="E6" s="214"/>
      <c r="F6" s="214"/>
      <c r="G6" s="214"/>
    </row>
    <row r="7" spans="1:7" ht="30" x14ac:dyDescent="0.25">
      <c r="A7" s="122" t="s">
        <v>325</v>
      </c>
      <c r="B7" s="194" t="s">
        <v>305</v>
      </c>
      <c r="C7" s="215" t="s">
        <v>111</v>
      </c>
      <c r="D7" s="214"/>
      <c r="E7" s="214"/>
      <c r="F7" s="214"/>
      <c r="G7" s="214"/>
    </row>
    <row r="8" spans="1:7" s="93" customFormat="1" ht="14.25" x14ac:dyDescent="0.2">
      <c r="A8" s="113" t="s">
        <v>112</v>
      </c>
      <c r="B8" s="217">
        <v>1000</v>
      </c>
      <c r="C8" s="114"/>
      <c r="D8" s="221">
        <f>78539500+300000</f>
        <v>78839500</v>
      </c>
      <c r="E8" s="221">
        <f>83947000+300000</f>
        <v>84247000</v>
      </c>
      <c r="F8" s="221">
        <f>88021800+300000</f>
        <v>88321800</v>
      </c>
      <c r="G8" s="114"/>
    </row>
    <row r="9" spans="1:7" x14ac:dyDescent="0.25">
      <c r="A9" s="122" t="s">
        <v>3</v>
      </c>
      <c r="B9" s="291"/>
      <c r="C9" s="282"/>
      <c r="D9" s="282"/>
      <c r="E9" s="282"/>
      <c r="F9" s="282"/>
      <c r="G9" s="282"/>
    </row>
    <row r="10" spans="1:7" x14ac:dyDescent="0.25">
      <c r="A10" s="123"/>
      <c r="B10" s="291"/>
      <c r="C10" s="282"/>
      <c r="D10" s="282"/>
      <c r="E10" s="282"/>
      <c r="F10" s="282"/>
      <c r="G10" s="282"/>
    </row>
    <row r="11" spans="1:7" x14ac:dyDescent="0.25">
      <c r="A11" s="113" t="s">
        <v>113</v>
      </c>
      <c r="B11" s="216">
        <v>1100</v>
      </c>
      <c r="C11" s="216">
        <v>120</v>
      </c>
      <c r="D11" s="214"/>
      <c r="E11" s="214"/>
      <c r="F11" s="214"/>
      <c r="G11" s="214"/>
    </row>
    <row r="12" spans="1:7" x14ac:dyDescent="0.25">
      <c r="A12" s="122" t="s">
        <v>3</v>
      </c>
      <c r="B12" s="286">
        <v>1110</v>
      </c>
      <c r="C12" s="281">
        <v>120</v>
      </c>
      <c r="D12" s="282"/>
      <c r="E12" s="282"/>
      <c r="F12" s="282"/>
      <c r="G12" s="282"/>
    </row>
    <row r="13" spans="1:7" x14ac:dyDescent="0.25">
      <c r="A13" s="123"/>
      <c r="B13" s="286"/>
      <c r="C13" s="281"/>
      <c r="D13" s="282"/>
      <c r="E13" s="282"/>
      <c r="F13" s="282"/>
      <c r="G13" s="282"/>
    </row>
    <row r="14" spans="1:7" ht="28.5" x14ac:dyDescent="0.25">
      <c r="A14" s="113" t="s">
        <v>114</v>
      </c>
      <c r="B14" s="216">
        <v>1200</v>
      </c>
      <c r="C14" s="216">
        <v>130</v>
      </c>
      <c r="D14" s="221">
        <f>78539500+300000</f>
        <v>78839500</v>
      </c>
      <c r="E14" s="221">
        <f>83947000+300000</f>
        <v>84247000</v>
      </c>
      <c r="F14" s="221">
        <f>88021800+300000</f>
        <v>88321800</v>
      </c>
      <c r="G14" s="214"/>
    </row>
    <row r="15" spans="1:7" x14ac:dyDescent="0.25">
      <c r="A15" s="191" t="s">
        <v>3</v>
      </c>
      <c r="B15" s="280">
        <v>1210</v>
      </c>
      <c r="C15" s="281">
        <v>130</v>
      </c>
      <c r="D15" s="287">
        <v>78539500</v>
      </c>
      <c r="E15" s="287">
        <v>83947000</v>
      </c>
      <c r="F15" s="287">
        <v>88021800</v>
      </c>
      <c r="G15" s="282"/>
    </row>
    <row r="16" spans="1:7" ht="60" x14ac:dyDescent="0.25">
      <c r="A16" s="191" t="s">
        <v>115</v>
      </c>
      <c r="B16" s="280"/>
      <c r="C16" s="281"/>
      <c r="D16" s="287"/>
      <c r="E16" s="287"/>
      <c r="F16" s="287"/>
      <c r="G16" s="282"/>
    </row>
    <row r="17" spans="1:7" ht="60" x14ac:dyDescent="0.25">
      <c r="A17" s="191" t="s">
        <v>116</v>
      </c>
      <c r="B17" s="216">
        <v>1220</v>
      </c>
      <c r="C17" s="215">
        <v>130</v>
      </c>
      <c r="D17" s="214"/>
      <c r="E17" s="214"/>
      <c r="F17" s="214"/>
      <c r="G17" s="214"/>
    </row>
    <row r="18" spans="1:7" ht="45" x14ac:dyDescent="0.25">
      <c r="A18" s="191" t="s">
        <v>232</v>
      </c>
      <c r="B18" s="216">
        <v>1230</v>
      </c>
      <c r="C18" s="215">
        <v>130</v>
      </c>
      <c r="D18" s="214"/>
      <c r="E18" s="214"/>
      <c r="F18" s="214"/>
      <c r="G18" s="214"/>
    </row>
    <row r="19" spans="1:7" x14ac:dyDescent="0.25">
      <c r="A19" s="191" t="s">
        <v>219</v>
      </c>
      <c r="B19" s="280">
        <v>1231</v>
      </c>
      <c r="C19" s="281">
        <v>130</v>
      </c>
      <c r="D19" s="281"/>
      <c r="E19" s="281"/>
      <c r="F19" s="281"/>
      <c r="G19" s="281"/>
    </row>
    <row r="20" spans="1:7" x14ac:dyDescent="0.25">
      <c r="A20" s="191" t="s">
        <v>45</v>
      </c>
      <c r="B20" s="280"/>
      <c r="C20" s="281"/>
      <c r="D20" s="281"/>
      <c r="E20" s="281"/>
      <c r="F20" s="281"/>
      <c r="G20" s="281"/>
    </row>
    <row r="21" spans="1:7" x14ac:dyDescent="0.25">
      <c r="A21" s="191" t="s">
        <v>218</v>
      </c>
      <c r="B21" s="216">
        <v>1232</v>
      </c>
      <c r="C21" s="215">
        <v>130</v>
      </c>
      <c r="D21" s="214"/>
      <c r="E21" s="214"/>
      <c r="F21" s="214"/>
      <c r="G21" s="214"/>
    </row>
    <row r="22" spans="1:7" x14ac:dyDescent="0.25">
      <c r="A22" s="191" t="s">
        <v>287</v>
      </c>
      <c r="B22" s="216">
        <v>1233</v>
      </c>
      <c r="C22" s="215">
        <v>130</v>
      </c>
      <c r="D22" s="214"/>
      <c r="E22" s="214"/>
      <c r="F22" s="214"/>
      <c r="G22" s="214"/>
    </row>
    <row r="23" spans="1:7" ht="28.5" x14ac:dyDescent="0.25">
      <c r="A23" s="113" t="s">
        <v>117</v>
      </c>
      <c r="B23" s="216">
        <v>1300</v>
      </c>
      <c r="C23" s="215">
        <v>140</v>
      </c>
      <c r="D23" s="214"/>
      <c r="E23" s="214"/>
      <c r="F23" s="214"/>
      <c r="G23" s="214"/>
    </row>
    <row r="24" spans="1:7" x14ac:dyDescent="0.25">
      <c r="A24" s="122" t="s">
        <v>3</v>
      </c>
      <c r="B24" s="286">
        <v>1310</v>
      </c>
      <c r="C24" s="281">
        <v>140</v>
      </c>
      <c r="D24" s="282"/>
      <c r="E24" s="282"/>
      <c r="F24" s="282"/>
      <c r="G24" s="282"/>
    </row>
    <row r="25" spans="1:7" x14ac:dyDescent="0.25">
      <c r="A25" s="123"/>
      <c r="B25" s="286"/>
      <c r="C25" s="281"/>
      <c r="D25" s="282"/>
      <c r="E25" s="282"/>
      <c r="F25" s="282"/>
      <c r="G25" s="282"/>
    </row>
    <row r="26" spans="1:7" x14ac:dyDescent="0.25">
      <c r="A26" s="113" t="s">
        <v>118</v>
      </c>
      <c r="B26" s="216">
        <v>1400</v>
      </c>
      <c r="C26" s="215">
        <v>150</v>
      </c>
      <c r="D26" s="221">
        <v>300000</v>
      </c>
      <c r="E26" s="221">
        <v>300000</v>
      </c>
      <c r="F26" s="221">
        <v>300000</v>
      </c>
      <c r="G26" s="214"/>
    </row>
    <row r="27" spans="1:7" x14ac:dyDescent="0.25">
      <c r="A27" s="122" t="s">
        <v>3</v>
      </c>
      <c r="B27" s="280">
        <v>1410</v>
      </c>
      <c r="C27" s="280">
        <v>150</v>
      </c>
      <c r="D27" s="282"/>
      <c r="E27" s="282"/>
      <c r="F27" s="282"/>
      <c r="G27" s="282"/>
    </row>
    <row r="28" spans="1:7" x14ac:dyDescent="0.25">
      <c r="A28" s="123" t="s">
        <v>120</v>
      </c>
      <c r="B28" s="280"/>
      <c r="C28" s="280"/>
      <c r="D28" s="282"/>
      <c r="E28" s="282"/>
      <c r="F28" s="282"/>
      <c r="G28" s="282"/>
    </row>
    <row r="29" spans="1:7" x14ac:dyDescent="0.25">
      <c r="A29" s="191" t="s">
        <v>121</v>
      </c>
      <c r="B29" s="216">
        <v>1420</v>
      </c>
      <c r="C29" s="216">
        <v>150</v>
      </c>
      <c r="D29" s="214"/>
      <c r="E29" s="214"/>
      <c r="F29" s="214"/>
      <c r="G29" s="214"/>
    </row>
    <row r="30" spans="1:7" x14ac:dyDescent="0.25">
      <c r="A30" s="113" t="s">
        <v>119</v>
      </c>
      <c r="B30" s="216">
        <v>1500</v>
      </c>
      <c r="C30" s="215">
        <v>180</v>
      </c>
      <c r="D30" s="214"/>
      <c r="E30" s="214"/>
      <c r="F30" s="214"/>
      <c r="G30" s="214"/>
    </row>
    <row r="31" spans="1:7" x14ac:dyDescent="0.25">
      <c r="A31" s="122" t="s">
        <v>3</v>
      </c>
      <c r="B31" s="191"/>
      <c r="C31" s="214"/>
      <c r="D31" s="214"/>
      <c r="E31" s="214"/>
      <c r="F31" s="214"/>
      <c r="G31" s="214"/>
    </row>
    <row r="32" spans="1:7" x14ac:dyDescent="0.25">
      <c r="A32" s="123"/>
      <c r="B32" s="191"/>
      <c r="C32" s="214"/>
      <c r="D32" s="214"/>
      <c r="E32" s="214"/>
      <c r="F32" s="214"/>
      <c r="G32" s="214"/>
    </row>
    <row r="33" spans="1:7" x14ac:dyDescent="0.25">
      <c r="A33" s="113" t="s">
        <v>122</v>
      </c>
      <c r="B33" s="216">
        <v>1900</v>
      </c>
      <c r="C33" s="214"/>
      <c r="D33" s="214"/>
      <c r="E33" s="214"/>
      <c r="F33" s="214"/>
      <c r="G33" s="214"/>
    </row>
    <row r="34" spans="1:7" x14ac:dyDescent="0.25">
      <c r="A34" s="122" t="s">
        <v>3</v>
      </c>
      <c r="B34" s="191"/>
      <c r="C34" s="214"/>
      <c r="D34" s="214"/>
      <c r="E34" s="214"/>
      <c r="F34" s="214"/>
      <c r="G34" s="214"/>
    </row>
    <row r="35" spans="1:7" x14ac:dyDescent="0.25">
      <c r="A35" s="123"/>
      <c r="B35" s="191"/>
      <c r="C35" s="214"/>
      <c r="D35" s="214"/>
      <c r="E35" s="214"/>
      <c r="F35" s="214"/>
      <c r="G35" s="214"/>
    </row>
    <row r="36" spans="1:7" x14ac:dyDescent="0.25">
      <c r="A36" s="113" t="s">
        <v>326</v>
      </c>
      <c r="B36" s="216">
        <v>1980</v>
      </c>
      <c r="C36" s="215" t="s">
        <v>111</v>
      </c>
      <c r="D36" s="214"/>
      <c r="E36" s="214"/>
      <c r="F36" s="214"/>
      <c r="G36" s="214"/>
    </row>
    <row r="37" spans="1:7" x14ac:dyDescent="0.25">
      <c r="A37" s="191" t="s">
        <v>5</v>
      </c>
      <c r="B37" s="120"/>
      <c r="C37" s="115"/>
      <c r="D37" s="115"/>
      <c r="E37" s="115"/>
      <c r="F37" s="115"/>
      <c r="G37" s="115"/>
    </row>
    <row r="38" spans="1:7" ht="30" x14ac:dyDescent="0.25">
      <c r="A38" s="191" t="s">
        <v>123</v>
      </c>
      <c r="B38" s="216">
        <v>1981</v>
      </c>
      <c r="C38" s="215">
        <v>510</v>
      </c>
      <c r="D38" s="215"/>
      <c r="E38" s="215"/>
      <c r="F38" s="215"/>
      <c r="G38" s="215" t="s">
        <v>111</v>
      </c>
    </row>
    <row r="39" spans="1:7" x14ac:dyDescent="0.25">
      <c r="A39" s="191"/>
      <c r="B39" s="191"/>
      <c r="C39" s="214"/>
      <c r="D39" s="214"/>
      <c r="E39" s="214"/>
      <c r="F39" s="214"/>
      <c r="G39" s="214"/>
    </row>
    <row r="40" spans="1:7" s="93" customFormat="1" ht="17.25" customHeight="1" x14ac:dyDescent="0.2">
      <c r="A40" s="113" t="s">
        <v>124</v>
      </c>
      <c r="B40" s="217">
        <v>2000</v>
      </c>
      <c r="C40" s="218" t="s">
        <v>111</v>
      </c>
      <c r="D40" s="221">
        <f>D41+D57+D66+D81</f>
        <v>80950992.170000002</v>
      </c>
      <c r="E40" s="221">
        <f t="shared" ref="E40" si="0">E41+E57+E66+E81</f>
        <v>84247000</v>
      </c>
      <c r="F40" s="221">
        <f>F41+F57+F66+F81</f>
        <v>88021800</v>
      </c>
      <c r="G40" s="114"/>
    </row>
    <row r="41" spans="1:7" x14ac:dyDescent="0.25">
      <c r="A41" s="191" t="s">
        <v>3</v>
      </c>
      <c r="B41" s="280">
        <v>2100</v>
      </c>
      <c r="C41" s="281" t="s">
        <v>111</v>
      </c>
      <c r="D41" s="284">
        <f>D43+D45+D46+D48</f>
        <v>56040009.009999998</v>
      </c>
      <c r="E41" s="284">
        <f>E43+E45+E47</f>
        <v>60204084.900000006</v>
      </c>
      <c r="F41" s="284">
        <f>F43+F45+F47</f>
        <v>63779300.019999996</v>
      </c>
      <c r="G41" s="281" t="s">
        <v>111</v>
      </c>
    </row>
    <row r="42" spans="1:7" x14ac:dyDescent="0.25">
      <c r="A42" s="113" t="s">
        <v>125</v>
      </c>
      <c r="B42" s="280"/>
      <c r="C42" s="281"/>
      <c r="D42" s="285"/>
      <c r="E42" s="285"/>
      <c r="F42" s="285"/>
      <c r="G42" s="281"/>
    </row>
    <row r="43" spans="1:7" x14ac:dyDescent="0.25">
      <c r="A43" s="191" t="s">
        <v>3</v>
      </c>
      <c r="B43" s="280">
        <v>2110</v>
      </c>
      <c r="C43" s="281">
        <v>111</v>
      </c>
      <c r="D43" s="283">
        <v>42762670.329999998</v>
      </c>
      <c r="E43" s="283">
        <v>41900292.710000001</v>
      </c>
      <c r="F43" s="283">
        <v>44395793.049999997</v>
      </c>
      <c r="G43" s="281" t="s">
        <v>111</v>
      </c>
    </row>
    <row r="44" spans="1:7" x14ac:dyDescent="0.25">
      <c r="A44" s="125" t="s">
        <v>126</v>
      </c>
      <c r="B44" s="280"/>
      <c r="C44" s="281"/>
      <c r="D44" s="283"/>
      <c r="E44" s="283"/>
      <c r="F44" s="283"/>
      <c r="G44" s="281"/>
    </row>
    <row r="45" spans="1:7" ht="30" x14ac:dyDescent="0.25">
      <c r="A45" s="125" t="s">
        <v>127</v>
      </c>
      <c r="B45" s="216">
        <v>2120</v>
      </c>
      <c r="C45" s="215">
        <v>112</v>
      </c>
      <c r="D45" s="220">
        <v>175012.25</v>
      </c>
      <c r="E45" s="220">
        <v>175012.25</v>
      </c>
      <c r="F45" s="220">
        <v>175012.25</v>
      </c>
      <c r="G45" s="215" t="s">
        <v>111</v>
      </c>
    </row>
    <row r="46" spans="1:7" ht="30" x14ac:dyDescent="0.25">
      <c r="A46" s="125" t="s">
        <v>128</v>
      </c>
      <c r="B46" s="216">
        <v>2130</v>
      </c>
      <c r="C46" s="215">
        <v>113</v>
      </c>
      <c r="D46" s="237">
        <v>188000</v>
      </c>
      <c r="E46" s="214"/>
      <c r="F46" s="214"/>
      <c r="G46" s="215" t="s">
        <v>111</v>
      </c>
    </row>
    <row r="47" spans="1:7" ht="45" x14ac:dyDescent="0.25">
      <c r="A47" s="125" t="s">
        <v>129</v>
      </c>
      <c r="B47" s="216">
        <v>2140</v>
      </c>
      <c r="C47" s="215">
        <v>119</v>
      </c>
      <c r="D47" s="234">
        <f>D48</f>
        <v>12914326.43</v>
      </c>
      <c r="E47" s="234">
        <f>E48</f>
        <v>18128779.940000001</v>
      </c>
      <c r="F47" s="234">
        <f>F48</f>
        <v>19208494.719999999</v>
      </c>
      <c r="G47" s="215" t="s">
        <v>111</v>
      </c>
    </row>
    <row r="48" spans="1:7" x14ac:dyDescent="0.25">
      <c r="A48" s="191" t="s">
        <v>3</v>
      </c>
      <c r="B48" s="280">
        <v>2141</v>
      </c>
      <c r="C48" s="281">
        <v>119</v>
      </c>
      <c r="D48" s="284">
        <v>12914326.43</v>
      </c>
      <c r="E48" s="283">
        <v>18128779.940000001</v>
      </c>
      <c r="F48" s="283">
        <v>19208494.719999999</v>
      </c>
      <c r="G48" s="281" t="s">
        <v>111</v>
      </c>
    </row>
    <row r="49" spans="1:7" x14ac:dyDescent="0.25">
      <c r="A49" s="125" t="s">
        <v>130</v>
      </c>
      <c r="B49" s="280"/>
      <c r="C49" s="281"/>
      <c r="D49" s="285"/>
      <c r="E49" s="283"/>
      <c r="F49" s="283"/>
      <c r="G49" s="281"/>
    </row>
    <row r="50" spans="1:7" x14ac:dyDescent="0.25">
      <c r="A50" s="125" t="s">
        <v>131</v>
      </c>
      <c r="B50" s="216">
        <v>2142</v>
      </c>
      <c r="C50" s="215">
        <v>119</v>
      </c>
      <c r="D50" s="214"/>
      <c r="E50" s="214"/>
      <c r="F50" s="214"/>
      <c r="G50" s="215" t="s">
        <v>111</v>
      </c>
    </row>
    <row r="51" spans="1:7" ht="30" x14ac:dyDescent="0.25">
      <c r="A51" s="125" t="s">
        <v>132</v>
      </c>
      <c r="B51" s="216">
        <v>2150</v>
      </c>
      <c r="C51" s="215">
        <v>131</v>
      </c>
      <c r="D51" s="214"/>
      <c r="E51" s="214"/>
      <c r="F51" s="214"/>
      <c r="G51" s="215" t="s">
        <v>111</v>
      </c>
    </row>
    <row r="52" spans="1:7" ht="45" x14ac:dyDescent="0.25">
      <c r="A52" s="191" t="s">
        <v>306</v>
      </c>
      <c r="B52" s="216">
        <v>2160</v>
      </c>
      <c r="C52" s="215">
        <v>133</v>
      </c>
      <c r="D52" s="214"/>
      <c r="E52" s="214"/>
      <c r="F52" s="214"/>
      <c r="G52" s="215"/>
    </row>
    <row r="53" spans="1:7" ht="30" x14ac:dyDescent="0.25">
      <c r="A53" s="191" t="s">
        <v>133</v>
      </c>
      <c r="B53" s="216">
        <v>2170</v>
      </c>
      <c r="C53" s="215">
        <v>134</v>
      </c>
      <c r="D53" s="214"/>
      <c r="E53" s="214"/>
      <c r="F53" s="214"/>
      <c r="G53" s="215" t="s">
        <v>111</v>
      </c>
    </row>
    <row r="54" spans="1:7" ht="45" x14ac:dyDescent="0.25">
      <c r="A54" s="191" t="s">
        <v>134</v>
      </c>
      <c r="B54" s="216">
        <v>2180</v>
      </c>
      <c r="C54" s="215">
        <v>139</v>
      </c>
      <c r="D54" s="214"/>
      <c r="E54" s="214"/>
      <c r="F54" s="214"/>
      <c r="G54" s="215" t="s">
        <v>111</v>
      </c>
    </row>
    <row r="55" spans="1:7" x14ac:dyDescent="0.25">
      <c r="A55" s="191" t="s">
        <v>3</v>
      </c>
      <c r="B55" s="280">
        <v>2181</v>
      </c>
      <c r="C55" s="281">
        <v>139</v>
      </c>
      <c r="D55" s="282"/>
      <c r="E55" s="282"/>
      <c r="F55" s="282"/>
      <c r="G55" s="281" t="s">
        <v>111</v>
      </c>
    </row>
    <row r="56" spans="1:7" x14ac:dyDescent="0.25">
      <c r="A56" s="125" t="s">
        <v>135</v>
      </c>
      <c r="B56" s="280"/>
      <c r="C56" s="281"/>
      <c r="D56" s="282"/>
      <c r="E56" s="282"/>
      <c r="F56" s="282"/>
      <c r="G56" s="281"/>
    </row>
    <row r="57" spans="1:7" x14ac:dyDescent="0.25">
      <c r="A57" s="113" t="s">
        <v>136</v>
      </c>
      <c r="B57" s="217">
        <v>2200</v>
      </c>
      <c r="C57" s="218">
        <v>300</v>
      </c>
      <c r="D57" s="221">
        <f>D60</f>
        <v>1600000</v>
      </c>
      <c r="E57" s="221">
        <v>1002813.37</v>
      </c>
      <c r="F57" s="221">
        <v>1002813.37</v>
      </c>
      <c r="G57" s="218" t="s">
        <v>111</v>
      </c>
    </row>
    <row r="58" spans="1:7" x14ac:dyDescent="0.25">
      <c r="A58" s="191" t="s">
        <v>3</v>
      </c>
      <c r="B58" s="280">
        <v>2210</v>
      </c>
      <c r="C58" s="281">
        <v>320</v>
      </c>
      <c r="D58" s="283">
        <v>1600000</v>
      </c>
      <c r="E58" s="283">
        <v>1002813.37</v>
      </c>
      <c r="F58" s="283">
        <v>1002813.37</v>
      </c>
      <c r="G58" s="281" t="s">
        <v>111</v>
      </c>
    </row>
    <row r="59" spans="1:7" ht="30" x14ac:dyDescent="0.25">
      <c r="A59" s="125" t="s">
        <v>137</v>
      </c>
      <c r="B59" s="280"/>
      <c r="C59" s="281"/>
      <c r="D59" s="283"/>
      <c r="E59" s="283"/>
      <c r="F59" s="283"/>
      <c r="G59" s="281"/>
    </row>
    <row r="60" spans="1:7" x14ac:dyDescent="0.25">
      <c r="A60" s="191" t="s">
        <v>5</v>
      </c>
      <c r="B60" s="280">
        <v>2211</v>
      </c>
      <c r="C60" s="281">
        <v>321</v>
      </c>
      <c r="D60" s="283">
        <v>1600000</v>
      </c>
      <c r="E60" s="283">
        <v>1002813.37</v>
      </c>
      <c r="F60" s="283">
        <v>1002813.37</v>
      </c>
      <c r="G60" s="281" t="s">
        <v>111</v>
      </c>
    </row>
    <row r="61" spans="1:7" ht="45" x14ac:dyDescent="0.25">
      <c r="A61" s="126" t="s">
        <v>138</v>
      </c>
      <c r="B61" s="280"/>
      <c r="C61" s="281"/>
      <c r="D61" s="283"/>
      <c r="E61" s="283"/>
      <c r="F61" s="283"/>
      <c r="G61" s="281"/>
    </row>
    <row r="62" spans="1:7" ht="30" x14ac:dyDescent="0.25">
      <c r="A62" s="191" t="s">
        <v>202</v>
      </c>
      <c r="B62" s="216">
        <v>2212</v>
      </c>
      <c r="C62" s="216">
        <v>323</v>
      </c>
      <c r="D62" s="214"/>
      <c r="E62" s="214"/>
      <c r="F62" s="214"/>
      <c r="G62" s="215" t="s">
        <v>111</v>
      </c>
    </row>
    <row r="63" spans="1:7" ht="45" x14ac:dyDescent="0.25">
      <c r="A63" s="191" t="s">
        <v>139</v>
      </c>
      <c r="B63" s="216">
        <v>2220</v>
      </c>
      <c r="C63" s="215">
        <v>340</v>
      </c>
      <c r="D63" s="214"/>
      <c r="E63" s="214"/>
      <c r="F63" s="214"/>
      <c r="G63" s="215" t="s">
        <v>111</v>
      </c>
    </row>
    <row r="64" spans="1:7" ht="75" x14ac:dyDescent="0.25">
      <c r="A64" s="191" t="s">
        <v>140</v>
      </c>
      <c r="B64" s="216">
        <v>2230</v>
      </c>
      <c r="C64" s="215">
        <v>350</v>
      </c>
      <c r="D64" s="214"/>
      <c r="E64" s="214"/>
      <c r="F64" s="214"/>
      <c r="G64" s="215" t="s">
        <v>111</v>
      </c>
    </row>
    <row r="65" spans="1:7" x14ac:dyDescent="0.25">
      <c r="A65" s="191" t="s">
        <v>307</v>
      </c>
      <c r="B65" s="216">
        <v>2240</v>
      </c>
      <c r="C65" s="215">
        <v>360</v>
      </c>
      <c r="D65" s="116"/>
      <c r="E65" s="116"/>
      <c r="F65" s="116"/>
      <c r="G65" s="117" t="s">
        <v>111</v>
      </c>
    </row>
    <row r="66" spans="1:7" x14ac:dyDescent="0.25">
      <c r="A66" s="113" t="s">
        <v>141</v>
      </c>
      <c r="B66" s="217">
        <v>2300</v>
      </c>
      <c r="C66" s="217">
        <v>850</v>
      </c>
      <c r="D66" s="221">
        <f>D67+D69</f>
        <v>595000</v>
      </c>
      <c r="E66" s="221">
        <f t="shared" ref="E66:F66" si="1">E67+E69</f>
        <v>518386</v>
      </c>
      <c r="F66" s="221">
        <f t="shared" si="1"/>
        <v>518386</v>
      </c>
      <c r="G66" s="218" t="s">
        <v>111</v>
      </c>
    </row>
    <row r="67" spans="1:7" x14ac:dyDescent="0.25">
      <c r="A67" s="191" t="s">
        <v>3</v>
      </c>
      <c r="B67" s="280">
        <v>2310</v>
      </c>
      <c r="C67" s="280">
        <v>851</v>
      </c>
      <c r="D67" s="283">
        <v>580000</v>
      </c>
      <c r="E67" s="283">
        <v>510362</v>
      </c>
      <c r="F67" s="283">
        <v>510362</v>
      </c>
      <c r="G67" s="281" t="s">
        <v>111</v>
      </c>
    </row>
    <row r="68" spans="1:7" x14ac:dyDescent="0.25">
      <c r="A68" s="125" t="s">
        <v>142</v>
      </c>
      <c r="B68" s="280"/>
      <c r="C68" s="280"/>
      <c r="D68" s="283"/>
      <c r="E68" s="283"/>
      <c r="F68" s="283"/>
      <c r="G68" s="281"/>
    </row>
    <row r="69" spans="1:7" ht="45" x14ac:dyDescent="0.25">
      <c r="A69" s="125" t="s">
        <v>220</v>
      </c>
      <c r="B69" s="216">
        <v>2320</v>
      </c>
      <c r="C69" s="216">
        <v>852</v>
      </c>
      <c r="D69" s="220">
        <v>15000</v>
      </c>
      <c r="E69" s="220">
        <v>8024</v>
      </c>
      <c r="F69" s="220">
        <v>8024</v>
      </c>
      <c r="G69" s="215" t="s">
        <v>111</v>
      </c>
    </row>
    <row r="70" spans="1:7" ht="30" x14ac:dyDescent="0.25">
      <c r="A70" s="125" t="s">
        <v>221</v>
      </c>
      <c r="B70" s="216">
        <v>2330</v>
      </c>
      <c r="C70" s="216">
        <v>853</v>
      </c>
      <c r="D70" s="214"/>
      <c r="E70" s="214"/>
      <c r="F70" s="214"/>
      <c r="G70" s="215" t="s">
        <v>111</v>
      </c>
    </row>
    <row r="71" spans="1:7" ht="28.5" x14ac:dyDescent="0.25">
      <c r="A71" s="113" t="s">
        <v>143</v>
      </c>
      <c r="B71" s="216">
        <v>2400</v>
      </c>
      <c r="C71" s="216" t="s">
        <v>111</v>
      </c>
      <c r="D71" s="214"/>
      <c r="E71" s="214"/>
      <c r="F71" s="214"/>
      <c r="G71" s="215" t="s">
        <v>111</v>
      </c>
    </row>
    <row r="72" spans="1:7" x14ac:dyDescent="0.25">
      <c r="A72" s="191" t="s">
        <v>5</v>
      </c>
      <c r="B72" s="280">
        <v>2410</v>
      </c>
      <c r="C72" s="280">
        <v>613</v>
      </c>
      <c r="D72" s="282"/>
      <c r="E72" s="282"/>
      <c r="F72" s="282"/>
      <c r="G72" s="281" t="s">
        <v>111</v>
      </c>
    </row>
    <row r="73" spans="1:7" x14ac:dyDescent="0.25">
      <c r="A73" s="125" t="s">
        <v>308</v>
      </c>
      <c r="B73" s="280"/>
      <c r="C73" s="280"/>
      <c r="D73" s="282"/>
      <c r="E73" s="282"/>
      <c r="F73" s="282"/>
      <c r="G73" s="281"/>
    </row>
    <row r="74" spans="1:7" x14ac:dyDescent="0.25">
      <c r="A74" s="125" t="s">
        <v>309</v>
      </c>
      <c r="B74" s="216">
        <v>2420</v>
      </c>
      <c r="C74" s="216">
        <v>623</v>
      </c>
      <c r="D74" s="214"/>
      <c r="E74" s="214"/>
      <c r="F74" s="214"/>
      <c r="G74" s="215"/>
    </row>
    <row r="75" spans="1:7" ht="45" x14ac:dyDescent="0.25">
      <c r="A75" s="125" t="s">
        <v>310</v>
      </c>
      <c r="B75" s="216">
        <v>2430</v>
      </c>
      <c r="C75" s="216">
        <v>634</v>
      </c>
      <c r="D75" s="214"/>
      <c r="E75" s="214"/>
      <c r="F75" s="214"/>
      <c r="G75" s="215"/>
    </row>
    <row r="76" spans="1:7" ht="30" x14ac:dyDescent="0.25">
      <c r="A76" s="125" t="s">
        <v>144</v>
      </c>
      <c r="B76" s="216">
        <v>2440</v>
      </c>
      <c r="C76" s="216">
        <v>810</v>
      </c>
      <c r="D76" s="214"/>
      <c r="E76" s="214"/>
      <c r="F76" s="214"/>
      <c r="G76" s="215"/>
    </row>
    <row r="77" spans="1:7" x14ac:dyDescent="0.25">
      <c r="A77" s="125" t="s">
        <v>145</v>
      </c>
      <c r="B77" s="216">
        <v>2450</v>
      </c>
      <c r="C77" s="216">
        <v>862</v>
      </c>
      <c r="D77" s="214"/>
      <c r="E77" s="214"/>
      <c r="F77" s="214"/>
      <c r="G77" s="215"/>
    </row>
    <row r="78" spans="1:7" ht="45" x14ac:dyDescent="0.25">
      <c r="A78" s="125" t="s">
        <v>146</v>
      </c>
      <c r="B78" s="216">
        <v>2460</v>
      </c>
      <c r="C78" s="216">
        <v>863</v>
      </c>
      <c r="D78" s="214"/>
      <c r="E78" s="214"/>
      <c r="F78" s="214"/>
      <c r="G78" s="215" t="s">
        <v>111</v>
      </c>
    </row>
    <row r="79" spans="1:7" ht="28.5" x14ac:dyDescent="0.25">
      <c r="A79" s="113" t="s">
        <v>147</v>
      </c>
      <c r="B79" s="216">
        <v>2500</v>
      </c>
      <c r="C79" s="216" t="s">
        <v>111</v>
      </c>
      <c r="D79" s="214"/>
      <c r="E79" s="214"/>
      <c r="F79" s="214"/>
      <c r="G79" s="215" t="s">
        <v>111</v>
      </c>
    </row>
    <row r="80" spans="1:7" ht="45" x14ac:dyDescent="0.25">
      <c r="A80" s="191" t="s">
        <v>148</v>
      </c>
      <c r="B80" s="216">
        <v>2520</v>
      </c>
      <c r="C80" s="215">
        <v>831</v>
      </c>
      <c r="D80" s="214"/>
      <c r="E80" s="214"/>
      <c r="F80" s="214"/>
      <c r="G80" s="215" t="s">
        <v>111</v>
      </c>
    </row>
    <row r="81" spans="1:7" ht="28.5" x14ac:dyDescent="0.25">
      <c r="A81" s="113" t="s">
        <v>328</v>
      </c>
      <c r="B81" s="217">
        <v>2600</v>
      </c>
      <c r="C81" s="218" t="s">
        <v>111</v>
      </c>
      <c r="D81" s="221">
        <f>D85+D107+D108+500796.81</f>
        <v>22715983.16</v>
      </c>
      <c r="E81" s="221">
        <f>22221715.73+300000</f>
        <v>22521715.73</v>
      </c>
      <c r="F81" s="221">
        <f>22421300.61+300000</f>
        <v>22721300.609999999</v>
      </c>
      <c r="G81" s="114"/>
    </row>
    <row r="82" spans="1:7" x14ac:dyDescent="0.25">
      <c r="A82" s="191" t="s">
        <v>3</v>
      </c>
      <c r="B82" s="280">
        <v>2610</v>
      </c>
      <c r="C82" s="281">
        <v>241</v>
      </c>
      <c r="D82" s="282"/>
      <c r="E82" s="282"/>
      <c r="F82" s="282"/>
      <c r="G82" s="282"/>
    </row>
    <row r="83" spans="1:7" ht="30" x14ac:dyDescent="0.25">
      <c r="A83" s="191" t="s">
        <v>149</v>
      </c>
      <c r="B83" s="280"/>
      <c r="C83" s="281"/>
      <c r="D83" s="282"/>
      <c r="E83" s="282"/>
      <c r="F83" s="282"/>
      <c r="G83" s="282"/>
    </row>
    <row r="84" spans="1:7" ht="45" x14ac:dyDescent="0.25">
      <c r="A84" s="191" t="s">
        <v>150</v>
      </c>
      <c r="B84" s="216">
        <v>2630</v>
      </c>
      <c r="C84" s="215">
        <v>243</v>
      </c>
      <c r="D84" s="214"/>
      <c r="E84" s="214"/>
      <c r="F84" s="214"/>
      <c r="G84" s="214"/>
    </row>
    <row r="85" spans="1:7" x14ac:dyDescent="0.25">
      <c r="A85" s="113" t="s">
        <v>151</v>
      </c>
      <c r="B85" s="217">
        <v>2640</v>
      </c>
      <c r="C85" s="218">
        <v>244</v>
      </c>
      <c r="D85" s="235">
        <f>SUM(D86:D105)</f>
        <v>15869574.6</v>
      </c>
      <c r="E85" s="235">
        <f t="shared" ref="E85" si="2">SUM(E86:E105)</f>
        <v>16150770.779999999</v>
      </c>
      <c r="F85" s="235">
        <f>SUM(F86:F105)</f>
        <v>16006961.709999999</v>
      </c>
      <c r="G85" s="214"/>
    </row>
    <row r="86" spans="1:7" x14ac:dyDescent="0.25">
      <c r="A86" s="191" t="s">
        <v>3</v>
      </c>
      <c r="B86" s="280">
        <v>2641</v>
      </c>
      <c r="C86" s="280"/>
      <c r="D86" s="283">
        <v>154174.6</v>
      </c>
      <c r="E86" s="283">
        <v>154174.6</v>
      </c>
      <c r="F86" s="283">
        <v>154174.6</v>
      </c>
      <c r="G86" s="281"/>
    </row>
    <row r="87" spans="1:7" x14ac:dyDescent="0.25">
      <c r="A87" s="191" t="s">
        <v>203</v>
      </c>
      <c r="B87" s="280"/>
      <c r="C87" s="280"/>
      <c r="D87" s="283"/>
      <c r="E87" s="283"/>
      <c r="F87" s="283"/>
      <c r="G87" s="281"/>
    </row>
    <row r="88" spans="1:7" x14ac:dyDescent="0.25">
      <c r="A88" s="191" t="s">
        <v>204</v>
      </c>
      <c r="B88" s="216">
        <v>2642</v>
      </c>
      <c r="C88" s="216">
        <v>244</v>
      </c>
      <c r="D88" s="220">
        <v>75000</v>
      </c>
      <c r="E88" s="220">
        <v>71205</v>
      </c>
      <c r="F88" s="220">
        <v>71205</v>
      </c>
      <c r="G88" s="214"/>
    </row>
    <row r="89" spans="1:7" x14ac:dyDescent="0.25">
      <c r="A89" s="191" t="s">
        <v>205</v>
      </c>
      <c r="B89" s="216">
        <v>2643</v>
      </c>
      <c r="C89" s="216">
        <v>244</v>
      </c>
      <c r="D89" s="220">
        <v>400000</v>
      </c>
      <c r="E89" s="220">
        <v>364663.55</v>
      </c>
      <c r="F89" s="220">
        <v>364663.55</v>
      </c>
      <c r="G89" s="214"/>
    </row>
    <row r="90" spans="1:7" x14ac:dyDescent="0.25">
      <c r="A90" s="241" t="s">
        <v>472</v>
      </c>
      <c r="B90" s="242"/>
      <c r="C90" s="242">
        <v>244</v>
      </c>
      <c r="D90" s="243">
        <v>45000</v>
      </c>
      <c r="E90" s="243">
        <v>42807.09</v>
      </c>
      <c r="F90" s="243">
        <v>42807.09</v>
      </c>
      <c r="G90" s="244"/>
    </row>
    <row r="91" spans="1:7" x14ac:dyDescent="0.25">
      <c r="A91" s="191" t="s">
        <v>206</v>
      </c>
      <c r="B91" s="216">
        <v>2644</v>
      </c>
      <c r="C91" s="216">
        <v>244</v>
      </c>
      <c r="D91" s="214"/>
      <c r="E91" s="214"/>
      <c r="F91" s="214"/>
      <c r="G91" s="214"/>
    </row>
    <row r="92" spans="1:7" x14ac:dyDescent="0.25">
      <c r="A92" s="191" t="s">
        <v>217</v>
      </c>
      <c r="B92" s="216">
        <v>2645</v>
      </c>
      <c r="C92" s="216">
        <v>244</v>
      </c>
      <c r="D92" s="220">
        <v>1290000</v>
      </c>
      <c r="E92" s="220">
        <v>1020926.68</v>
      </c>
      <c r="F92" s="220">
        <v>1020926.68</v>
      </c>
      <c r="G92" s="214"/>
    </row>
    <row r="93" spans="1:7" x14ac:dyDescent="0.25">
      <c r="A93" s="191" t="s">
        <v>3</v>
      </c>
      <c r="B93" s="280"/>
      <c r="C93" s="280"/>
      <c r="D93" s="281"/>
      <c r="E93" s="281"/>
      <c r="F93" s="281"/>
      <c r="G93" s="281"/>
    </row>
    <row r="94" spans="1:7" x14ac:dyDescent="0.25">
      <c r="A94" s="125" t="s">
        <v>208</v>
      </c>
      <c r="B94" s="280"/>
      <c r="C94" s="280"/>
      <c r="D94" s="281"/>
      <c r="E94" s="281"/>
      <c r="F94" s="281"/>
      <c r="G94" s="281"/>
    </row>
    <row r="95" spans="1:7" x14ac:dyDescent="0.25">
      <c r="A95" s="125" t="s">
        <v>209</v>
      </c>
      <c r="B95" s="216"/>
      <c r="C95" s="216"/>
      <c r="D95" s="214"/>
      <c r="E95" s="214"/>
      <c r="F95" s="214"/>
      <c r="G95" s="214"/>
    </row>
    <row r="96" spans="1:7" x14ac:dyDescent="0.25">
      <c r="A96" s="191" t="s">
        <v>207</v>
      </c>
      <c r="B96" s="216">
        <v>2646</v>
      </c>
      <c r="C96" s="216">
        <v>244</v>
      </c>
      <c r="D96" s="220">
        <v>1420000</v>
      </c>
      <c r="E96" s="220">
        <v>1302559.7</v>
      </c>
      <c r="F96" s="220">
        <v>1302559.7</v>
      </c>
      <c r="G96" s="214"/>
    </row>
    <row r="97" spans="1:7" x14ac:dyDescent="0.25">
      <c r="A97" s="191" t="s">
        <v>44</v>
      </c>
      <c r="B97" s="280"/>
      <c r="C97" s="280"/>
      <c r="D97" s="281"/>
      <c r="E97" s="281"/>
      <c r="F97" s="281"/>
      <c r="G97" s="281"/>
    </row>
    <row r="98" spans="1:7" x14ac:dyDescent="0.25">
      <c r="A98" s="191" t="s">
        <v>210</v>
      </c>
      <c r="B98" s="280"/>
      <c r="C98" s="280"/>
      <c r="D98" s="281"/>
      <c r="E98" s="281"/>
      <c r="F98" s="281"/>
      <c r="G98" s="281"/>
    </row>
    <row r="99" spans="1:7" x14ac:dyDescent="0.25">
      <c r="A99" s="191" t="s">
        <v>216</v>
      </c>
      <c r="B99" s="216">
        <v>2647</v>
      </c>
      <c r="C99" s="216">
        <v>244</v>
      </c>
      <c r="D99" s="220">
        <v>1300000</v>
      </c>
      <c r="E99" s="220">
        <v>2182949.48</v>
      </c>
      <c r="F99" s="220">
        <v>2182949.48</v>
      </c>
      <c r="G99" s="214"/>
    </row>
    <row r="100" spans="1:7" x14ac:dyDescent="0.25">
      <c r="A100" s="191" t="s">
        <v>215</v>
      </c>
      <c r="B100" s="216">
        <v>2648</v>
      </c>
      <c r="C100" s="216">
        <v>244</v>
      </c>
      <c r="D100" s="220">
        <v>2675000</v>
      </c>
      <c r="E100" s="220">
        <f>11011484.68-6978816-1800000</f>
        <v>2232668.6799999997</v>
      </c>
      <c r="F100" s="220">
        <f>10867675.61-7257968.64-1800000</f>
        <v>1809706.9699999997</v>
      </c>
      <c r="G100" s="214"/>
    </row>
    <row r="101" spans="1:7" x14ac:dyDescent="0.25">
      <c r="A101" s="191" t="s">
        <v>3</v>
      </c>
      <c r="B101" s="280"/>
      <c r="C101" s="280"/>
      <c r="D101" s="281"/>
      <c r="E101" s="281"/>
      <c r="F101" s="281"/>
      <c r="G101" s="281"/>
    </row>
    <row r="102" spans="1:7" x14ac:dyDescent="0.25">
      <c r="A102" s="191" t="s">
        <v>211</v>
      </c>
      <c r="B102" s="280"/>
      <c r="C102" s="280"/>
      <c r="D102" s="281"/>
      <c r="E102" s="281"/>
      <c r="F102" s="281"/>
      <c r="G102" s="281"/>
    </row>
    <row r="103" spans="1:7" x14ac:dyDescent="0.25">
      <c r="A103" s="191" t="s">
        <v>212</v>
      </c>
      <c r="B103" s="216"/>
      <c r="C103" s="216"/>
      <c r="D103" s="214"/>
      <c r="E103" s="214"/>
      <c r="F103" s="214"/>
      <c r="G103" s="214"/>
    </row>
    <row r="104" spans="1:7" x14ac:dyDescent="0.25">
      <c r="A104" s="191" t="s">
        <v>213</v>
      </c>
      <c r="B104" s="216"/>
      <c r="C104" s="216"/>
      <c r="D104" s="234">
        <v>6710400</v>
      </c>
      <c r="E104" s="234">
        <v>6978816</v>
      </c>
      <c r="F104" s="234">
        <v>7257968.6399999997</v>
      </c>
      <c r="G104" s="214"/>
    </row>
    <row r="105" spans="1:7" x14ac:dyDescent="0.25">
      <c r="A105" s="191" t="s">
        <v>214</v>
      </c>
      <c r="B105" s="216"/>
      <c r="C105" s="216"/>
      <c r="D105" s="234">
        <v>1800000</v>
      </c>
      <c r="E105" s="234">
        <v>1800000</v>
      </c>
      <c r="F105" s="234">
        <v>1800000</v>
      </c>
      <c r="G105" s="214"/>
    </row>
    <row r="106" spans="1:7" ht="45" x14ac:dyDescent="0.25">
      <c r="A106" s="191" t="s">
        <v>330</v>
      </c>
      <c r="B106" s="216">
        <v>2650</v>
      </c>
      <c r="C106" s="216">
        <v>246</v>
      </c>
      <c r="D106" s="214"/>
      <c r="E106" s="214"/>
      <c r="F106" s="214"/>
      <c r="G106" s="214"/>
    </row>
    <row r="107" spans="1:7" ht="30" x14ac:dyDescent="0.25">
      <c r="A107" s="241" t="s">
        <v>202</v>
      </c>
      <c r="B107" s="242"/>
      <c r="C107" s="242">
        <v>322</v>
      </c>
      <c r="D107" s="243">
        <v>400000</v>
      </c>
      <c r="E107" s="243">
        <v>376467</v>
      </c>
      <c r="F107" s="243">
        <v>376467</v>
      </c>
      <c r="G107" s="244"/>
    </row>
    <row r="108" spans="1:7" x14ac:dyDescent="0.25">
      <c r="A108" s="191" t="s">
        <v>331</v>
      </c>
      <c r="B108" s="216">
        <v>2660</v>
      </c>
      <c r="C108" s="216">
        <v>247</v>
      </c>
      <c r="D108" s="220">
        <v>5945611.75</v>
      </c>
      <c r="E108" s="220">
        <v>5994477.9500000002</v>
      </c>
      <c r="F108" s="220">
        <v>6337871.9000000004</v>
      </c>
      <c r="G108" s="214"/>
    </row>
    <row r="109" spans="1:7" ht="30" x14ac:dyDescent="0.25">
      <c r="A109" s="191" t="s">
        <v>152</v>
      </c>
      <c r="B109" s="216">
        <v>2700</v>
      </c>
      <c r="C109" s="215">
        <v>400</v>
      </c>
      <c r="D109" s="214"/>
      <c r="E109" s="214"/>
      <c r="F109" s="214"/>
      <c r="G109" s="214"/>
    </row>
    <row r="110" spans="1:7" x14ac:dyDescent="0.25">
      <c r="A110" s="191" t="s">
        <v>3</v>
      </c>
      <c r="B110" s="280">
        <v>2710</v>
      </c>
      <c r="C110" s="281">
        <v>406</v>
      </c>
      <c r="D110" s="282"/>
      <c r="E110" s="282"/>
      <c r="F110" s="282"/>
      <c r="G110" s="282"/>
    </row>
    <row r="111" spans="1:7" ht="30" x14ac:dyDescent="0.25">
      <c r="A111" s="191" t="s">
        <v>153</v>
      </c>
      <c r="B111" s="280"/>
      <c r="C111" s="281"/>
      <c r="D111" s="282"/>
      <c r="E111" s="282"/>
      <c r="F111" s="282"/>
      <c r="G111" s="282"/>
    </row>
    <row r="112" spans="1:7" ht="45" x14ac:dyDescent="0.25">
      <c r="A112" s="191" t="s">
        <v>154</v>
      </c>
      <c r="B112" s="216">
        <v>2720</v>
      </c>
      <c r="C112" s="215">
        <v>407</v>
      </c>
      <c r="D112" s="214"/>
      <c r="E112" s="214"/>
      <c r="F112" s="214"/>
      <c r="G112" s="214"/>
    </row>
    <row r="113" spans="1:7" x14ac:dyDescent="0.25">
      <c r="A113" s="191" t="s">
        <v>332</v>
      </c>
      <c r="B113" s="216">
        <v>2800</v>
      </c>
      <c r="C113" s="215">
        <v>880</v>
      </c>
      <c r="D113" s="214"/>
      <c r="E113" s="214"/>
      <c r="F113" s="214"/>
      <c r="G113" s="214"/>
    </row>
    <row r="114" spans="1:7" x14ac:dyDescent="0.25">
      <c r="A114" s="118" t="s">
        <v>333</v>
      </c>
      <c r="B114" s="216">
        <v>3000</v>
      </c>
      <c r="C114" s="215">
        <v>100</v>
      </c>
      <c r="D114" s="214"/>
      <c r="E114" s="214"/>
      <c r="F114" s="214"/>
      <c r="G114" s="215" t="s">
        <v>111</v>
      </c>
    </row>
    <row r="115" spans="1:7" x14ac:dyDescent="0.25">
      <c r="A115" s="191" t="s">
        <v>3</v>
      </c>
      <c r="B115" s="280">
        <v>3010</v>
      </c>
      <c r="C115" s="282"/>
      <c r="D115" s="282"/>
      <c r="E115" s="282"/>
      <c r="F115" s="282"/>
      <c r="G115" s="281" t="s">
        <v>111</v>
      </c>
    </row>
    <row r="116" spans="1:7" x14ac:dyDescent="0.25">
      <c r="A116" s="191" t="s">
        <v>155</v>
      </c>
      <c r="B116" s="280"/>
      <c r="C116" s="282"/>
      <c r="D116" s="282"/>
      <c r="E116" s="282"/>
      <c r="F116" s="282"/>
      <c r="G116" s="281"/>
    </row>
    <row r="117" spans="1:7" x14ac:dyDescent="0.25">
      <c r="A117" s="191" t="s">
        <v>156</v>
      </c>
      <c r="B117" s="216">
        <v>3020</v>
      </c>
      <c r="C117" s="214"/>
      <c r="D117" s="214"/>
      <c r="E117" s="214"/>
      <c r="F117" s="214"/>
      <c r="G117" s="215" t="s">
        <v>111</v>
      </c>
    </row>
    <row r="118" spans="1:7" x14ac:dyDescent="0.25">
      <c r="A118" s="191" t="s">
        <v>157</v>
      </c>
      <c r="B118" s="216">
        <v>3030</v>
      </c>
      <c r="C118" s="214"/>
      <c r="D118" s="214"/>
      <c r="E118" s="214"/>
      <c r="F118" s="214"/>
      <c r="G118" s="215" t="s">
        <v>111</v>
      </c>
    </row>
    <row r="119" spans="1:7" x14ac:dyDescent="0.25">
      <c r="A119" s="118" t="s">
        <v>335</v>
      </c>
      <c r="B119" s="216">
        <v>4000</v>
      </c>
      <c r="C119" s="215" t="s">
        <v>111</v>
      </c>
      <c r="D119" s="214"/>
      <c r="E119" s="214"/>
      <c r="F119" s="214"/>
      <c r="G119" s="215" t="s">
        <v>111</v>
      </c>
    </row>
    <row r="120" spans="1:7" x14ac:dyDescent="0.25">
      <c r="A120" s="191" t="s">
        <v>5</v>
      </c>
      <c r="B120" s="280">
        <v>4010</v>
      </c>
      <c r="C120" s="281">
        <v>610</v>
      </c>
      <c r="D120" s="282"/>
      <c r="E120" s="282"/>
      <c r="F120" s="282"/>
      <c r="G120" s="281" t="s">
        <v>111</v>
      </c>
    </row>
    <row r="121" spans="1:7" x14ac:dyDescent="0.25">
      <c r="A121" s="191" t="s">
        <v>158</v>
      </c>
      <c r="B121" s="280"/>
      <c r="C121" s="281"/>
      <c r="D121" s="282"/>
      <c r="E121" s="282"/>
      <c r="F121" s="282"/>
      <c r="G121" s="281"/>
    </row>
    <row r="123" spans="1:7" x14ac:dyDescent="0.25">
      <c r="A123" s="87" t="s">
        <v>159</v>
      </c>
    </row>
    <row r="124" spans="1:7" ht="156" customHeight="1" x14ac:dyDescent="0.25">
      <c r="A124" s="278" t="s">
        <v>323</v>
      </c>
      <c r="B124" s="278"/>
      <c r="C124" s="278"/>
      <c r="D124" s="278"/>
      <c r="E124" s="278"/>
      <c r="F124" s="278"/>
      <c r="G124" s="278"/>
    </row>
    <row r="125" spans="1:7" ht="63" customHeight="1" x14ac:dyDescent="0.25">
      <c r="A125" s="279" t="s">
        <v>324</v>
      </c>
      <c r="B125" s="279"/>
      <c r="C125" s="279"/>
      <c r="D125" s="279"/>
      <c r="E125" s="279"/>
      <c r="F125" s="279"/>
      <c r="G125" s="279"/>
    </row>
    <row r="126" spans="1:7" ht="79.5" customHeight="1" x14ac:dyDescent="0.25">
      <c r="A126" s="279" t="s">
        <v>327</v>
      </c>
      <c r="B126" s="279"/>
      <c r="C126" s="279"/>
      <c r="D126" s="279"/>
      <c r="E126" s="279"/>
      <c r="F126" s="279"/>
      <c r="G126" s="279"/>
    </row>
    <row r="127" spans="1:7" ht="34.5" customHeight="1" x14ac:dyDescent="0.25">
      <c r="A127" s="278" t="s">
        <v>329</v>
      </c>
      <c r="B127" s="278"/>
      <c r="C127" s="278"/>
      <c r="D127" s="278"/>
      <c r="E127" s="278"/>
      <c r="F127" s="278"/>
      <c r="G127" s="278"/>
    </row>
    <row r="128" spans="1:7" ht="20.25" customHeight="1" x14ac:dyDescent="0.25">
      <c r="A128" s="278" t="s">
        <v>334</v>
      </c>
      <c r="B128" s="278"/>
      <c r="C128" s="278"/>
      <c r="D128" s="278"/>
      <c r="E128" s="278"/>
      <c r="F128" s="278"/>
      <c r="G128" s="278"/>
    </row>
    <row r="129" spans="1:7" ht="86.25" customHeight="1" x14ac:dyDescent="0.25">
      <c r="A129" s="278" t="s">
        <v>336</v>
      </c>
      <c r="B129" s="278"/>
      <c r="C129" s="278"/>
      <c r="D129" s="278"/>
      <c r="E129" s="278"/>
      <c r="F129" s="278"/>
      <c r="G129" s="278"/>
    </row>
    <row r="1300" spans="10:10" x14ac:dyDescent="0.25">
      <c r="J1300" s="93"/>
    </row>
  </sheetData>
  <mergeCells count="143">
    <mergeCell ref="A1:G1"/>
    <mergeCell ref="A3:A4"/>
    <mergeCell ref="B3:B4"/>
    <mergeCell ref="C3:C4"/>
    <mergeCell ref="D3:G3"/>
    <mergeCell ref="B9:B10"/>
    <mergeCell ref="C9:C10"/>
    <mergeCell ref="D9:D10"/>
    <mergeCell ref="E9:E10"/>
    <mergeCell ref="F9:F10"/>
    <mergeCell ref="B15:B16"/>
    <mergeCell ref="C15:C16"/>
    <mergeCell ref="D15:D16"/>
    <mergeCell ref="E15:E16"/>
    <mergeCell ref="F15:F16"/>
    <mergeCell ref="G15:G16"/>
    <mergeCell ref="G9:G10"/>
    <mergeCell ref="B12:B13"/>
    <mergeCell ref="C12:C13"/>
    <mergeCell ref="D12:D13"/>
    <mergeCell ref="E12:E13"/>
    <mergeCell ref="F12:F13"/>
    <mergeCell ref="G12:G13"/>
    <mergeCell ref="B24:B25"/>
    <mergeCell ref="C24:C25"/>
    <mergeCell ref="D24:D25"/>
    <mergeCell ref="E24:E25"/>
    <mergeCell ref="F24:F25"/>
    <mergeCell ref="G24:G25"/>
    <mergeCell ref="B19:B20"/>
    <mergeCell ref="C19:C20"/>
    <mergeCell ref="D19:D20"/>
    <mergeCell ref="E19:E20"/>
    <mergeCell ref="F19:F20"/>
    <mergeCell ref="G19:G20"/>
    <mergeCell ref="B41:B42"/>
    <mergeCell ref="C41:C42"/>
    <mergeCell ref="D41:D42"/>
    <mergeCell ref="E41:E42"/>
    <mergeCell ref="F41:F42"/>
    <mergeCell ref="G41:G42"/>
    <mergeCell ref="B27:B28"/>
    <mergeCell ref="C27:C28"/>
    <mergeCell ref="D27:D28"/>
    <mergeCell ref="E27:E28"/>
    <mergeCell ref="F27:F28"/>
    <mergeCell ref="G27:G28"/>
    <mergeCell ref="B48:B49"/>
    <mergeCell ref="C48:C49"/>
    <mergeCell ref="D48:D49"/>
    <mergeCell ref="E48:E49"/>
    <mergeCell ref="F48:F49"/>
    <mergeCell ref="G48:G49"/>
    <mergeCell ref="B43:B44"/>
    <mergeCell ref="C43:C44"/>
    <mergeCell ref="D43:D44"/>
    <mergeCell ref="E43:E44"/>
    <mergeCell ref="F43:F44"/>
    <mergeCell ref="G43:G44"/>
    <mergeCell ref="B58:B59"/>
    <mergeCell ref="C58:C59"/>
    <mergeCell ref="D58:D59"/>
    <mergeCell ref="E58:E59"/>
    <mergeCell ref="F58:F59"/>
    <mergeCell ref="G58:G59"/>
    <mergeCell ref="B55:B56"/>
    <mergeCell ref="C55:C56"/>
    <mergeCell ref="D55:D56"/>
    <mergeCell ref="E55:E56"/>
    <mergeCell ref="F55:F56"/>
    <mergeCell ref="G55:G56"/>
    <mergeCell ref="B67:B68"/>
    <mergeCell ref="C67:C68"/>
    <mergeCell ref="D67:D68"/>
    <mergeCell ref="E67:E68"/>
    <mergeCell ref="F67:F68"/>
    <mergeCell ref="G67:G68"/>
    <mergeCell ref="B60:B61"/>
    <mergeCell ref="C60:C61"/>
    <mergeCell ref="D60:D61"/>
    <mergeCell ref="E60:E61"/>
    <mergeCell ref="F60:F61"/>
    <mergeCell ref="G60:G61"/>
    <mergeCell ref="B82:B83"/>
    <mergeCell ref="C82:C83"/>
    <mergeCell ref="D82:D83"/>
    <mergeCell ref="E82:E83"/>
    <mergeCell ref="F82:F83"/>
    <mergeCell ref="G82:G83"/>
    <mergeCell ref="B72:B73"/>
    <mergeCell ref="C72:C73"/>
    <mergeCell ref="D72:D73"/>
    <mergeCell ref="E72:E73"/>
    <mergeCell ref="F72:F73"/>
    <mergeCell ref="G72:G73"/>
    <mergeCell ref="B93:B94"/>
    <mergeCell ref="C93:C94"/>
    <mergeCell ref="D93:D94"/>
    <mergeCell ref="E93:E94"/>
    <mergeCell ref="F93:F94"/>
    <mergeCell ref="G93:G94"/>
    <mergeCell ref="B86:B87"/>
    <mergeCell ref="C86:C87"/>
    <mergeCell ref="D86:D87"/>
    <mergeCell ref="E86:E87"/>
    <mergeCell ref="F86:F87"/>
    <mergeCell ref="G86:G87"/>
    <mergeCell ref="B101:B102"/>
    <mergeCell ref="C101:C102"/>
    <mergeCell ref="D101:D102"/>
    <mergeCell ref="E101:E102"/>
    <mergeCell ref="F101:F102"/>
    <mergeCell ref="G101:G102"/>
    <mergeCell ref="B97:B98"/>
    <mergeCell ref="C97:C98"/>
    <mergeCell ref="D97:D98"/>
    <mergeCell ref="E97:E98"/>
    <mergeCell ref="F97:F98"/>
    <mergeCell ref="G97:G98"/>
    <mergeCell ref="B115:B116"/>
    <mergeCell ref="C115:C116"/>
    <mergeCell ref="D115:D116"/>
    <mergeCell ref="E115:E116"/>
    <mergeCell ref="F115:F116"/>
    <mergeCell ref="G115:G116"/>
    <mergeCell ref="B110:B111"/>
    <mergeCell ref="C110:C111"/>
    <mergeCell ref="D110:D111"/>
    <mergeCell ref="E110:E111"/>
    <mergeCell ref="F110:F111"/>
    <mergeCell ref="G110:G111"/>
    <mergeCell ref="A124:G124"/>
    <mergeCell ref="A125:G125"/>
    <mergeCell ref="A126:G126"/>
    <mergeCell ref="A127:G127"/>
    <mergeCell ref="A128:G128"/>
    <mergeCell ref="A129:G129"/>
    <mergeCell ref="B120:B121"/>
    <mergeCell ref="C120:C121"/>
    <mergeCell ref="D120:D121"/>
    <mergeCell ref="E120:E121"/>
    <mergeCell ref="F120:F121"/>
    <mergeCell ref="G120:G121"/>
  </mergeCells>
  <pageMargins left="0.98425196850393704" right="0.59055118110236227" top="0.59055118110236227" bottom="0.59055118110236227"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101"/>
  <sheetViews>
    <sheetView view="pageBreakPreview" zoomScale="90" zoomScaleNormal="100" zoomScaleSheetLayoutView="90" workbookViewId="0">
      <selection activeCell="E27" sqref="E27"/>
    </sheetView>
  </sheetViews>
  <sheetFormatPr defaultColWidth="0.85546875" defaultRowHeight="11.25" x14ac:dyDescent="0.2"/>
  <cols>
    <col min="1" max="1" width="39" style="138" customWidth="1"/>
    <col min="2" max="2" width="8.7109375" style="179" customWidth="1"/>
    <col min="3" max="3" width="23" style="139" customWidth="1"/>
    <col min="4" max="4" width="13.85546875" style="139" customWidth="1"/>
    <col min="5" max="5" width="15.140625" style="139" customWidth="1"/>
    <col min="6" max="6" width="14.28515625" style="139" customWidth="1"/>
    <col min="7" max="7" width="12" style="139" customWidth="1"/>
    <col min="8" max="8" width="11.28515625" style="139" customWidth="1"/>
    <col min="9" max="9" width="11.85546875" style="139" customWidth="1"/>
    <col min="10" max="194" width="15.7109375" style="139" customWidth="1"/>
    <col min="195" max="256" width="0.85546875" style="139"/>
    <col min="257" max="257" width="39" style="139" customWidth="1"/>
    <col min="258" max="258" width="8.7109375" style="139" customWidth="1"/>
    <col min="259" max="259" width="13.28515625" style="139" customWidth="1"/>
    <col min="260" max="260" width="13.85546875" style="139" customWidth="1"/>
    <col min="261" max="261" width="15.140625" style="139" customWidth="1"/>
    <col min="262" max="262" width="14.28515625" style="139" customWidth="1"/>
    <col min="263" max="263" width="12" style="139" customWidth="1"/>
    <col min="264" max="264" width="11.28515625" style="139" customWidth="1"/>
    <col min="265" max="265" width="11.85546875" style="139" customWidth="1"/>
    <col min="266" max="450" width="15.7109375" style="139" customWidth="1"/>
    <col min="451" max="512" width="0.85546875" style="139"/>
    <col min="513" max="513" width="39" style="139" customWidth="1"/>
    <col min="514" max="514" width="8.7109375" style="139" customWidth="1"/>
    <col min="515" max="515" width="13.28515625" style="139" customWidth="1"/>
    <col min="516" max="516" width="13.85546875" style="139" customWidth="1"/>
    <col min="517" max="517" width="15.140625" style="139" customWidth="1"/>
    <col min="518" max="518" width="14.28515625" style="139" customWidth="1"/>
    <col min="519" max="519" width="12" style="139" customWidth="1"/>
    <col min="520" max="520" width="11.28515625" style="139" customWidth="1"/>
    <col min="521" max="521" width="11.85546875" style="139" customWidth="1"/>
    <col min="522" max="706" width="15.7109375" style="139" customWidth="1"/>
    <col min="707" max="768" width="0.85546875" style="139"/>
    <col min="769" max="769" width="39" style="139" customWidth="1"/>
    <col min="770" max="770" width="8.7109375" style="139" customWidth="1"/>
    <col min="771" max="771" width="13.28515625" style="139" customWidth="1"/>
    <col min="772" max="772" width="13.85546875" style="139" customWidth="1"/>
    <col min="773" max="773" width="15.140625" style="139" customWidth="1"/>
    <col min="774" max="774" width="14.28515625" style="139" customWidth="1"/>
    <col min="775" max="775" width="12" style="139" customWidth="1"/>
    <col min="776" max="776" width="11.28515625" style="139" customWidth="1"/>
    <col min="777" max="777" width="11.85546875" style="139" customWidth="1"/>
    <col min="778" max="962" width="15.7109375" style="139" customWidth="1"/>
    <col min="963" max="1024" width="0.85546875" style="139"/>
    <col min="1025" max="1025" width="39" style="139" customWidth="1"/>
    <col min="1026" max="1026" width="8.7109375" style="139" customWidth="1"/>
    <col min="1027" max="1027" width="13.28515625" style="139" customWidth="1"/>
    <col min="1028" max="1028" width="13.85546875" style="139" customWidth="1"/>
    <col min="1029" max="1029" width="15.140625" style="139" customWidth="1"/>
    <col min="1030" max="1030" width="14.28515625" style="139" customWidth="1"/>
    <col min="1031" max="1031" width="12" style="139" customWidth="1"/>
    <col min="1032" max="1032" width="11.28515625" style="139" customWidth="1"/>
    <col min="1033" max="1033" width="11.85546875" style="139" customWidth="1"/>
    <col min="1034" max="1218" width="15.7109375" style="139" customWidth="1"/>
    <col min="1219" max="1280" width="0.85546875" style="139"/>
    <col min="1281" max="1281" width="39" style="139" customWidth="1"/>
    <col min="1282" max="1282" width="8.7109375" style="139" customWidth="1"/>
    <col min="1283" max="1283" width="13.28515625" style="139" customWidth="1"/>
    <col min="1284" max="1284" width="13.85546875" style="139" customWidth="1"/>
    <col min="1285" max="1285" width="15.140625" style="139" customWidth="1"/>
    <col min="1286" max="1286" width="14.28515625" style="139" customWidth="1"/>
    <col min="1287" max="1287" width="12" style="139" customWidth="1"/>
    <col min="1288" max="1288" width="11.28515625" style="139" customWidth="1"/>
    <col min="1289" max="1289" width="11.85546875" style="139" customWidth="1"/>
    <col min="1290" max="1474" width="15.7109375" style="139" customWidth="1"/>
    <col min="1475" max="1536" width="0.85546875" style="139"/>
    <col min="1537" max="1537" width="39" style="139" customWidth="1"/>
    <col min="1538" max="1538" width="8.7109375" style="139" customWidth="1"/>
    <col min="1539" max="1539" width="13.28515625" style="139" customWidth="1"/>
    <col min="1540" max="1540" width="13.85546875" style="139" customWidth="1"/>
    <col min="1541" max="1541" width="15.140625" style="139" customWidth="1"/>
    <col min="1542" max="1542" width="14.28515625" style="139" customWidth="1"/>
    <col min="1543" max="1543" width="12" style="139" customWidth="1"/>
    <col min="1544" max="1544" width="11.28515625" style="139" customWidth="1"/>
    <col min="1545" max="1545" width="11.85546875" style="139" customWidth="1"/>
    <col min="1546" max="1730" width="15.7109375" style="139" customWidth="1"/>
    <col min="1731" max="1792" width="0.85546875" style="139"/>
    <col min="1793" max="1793" width="39" style="139" customWidth="1"/>
    <col min="1794" max="1794" width="8.7109375" style="139" customWidth="1"/>
    <col min="1795" max="1795" width="13.28515625" style="139" customWidth="1"/>
    <col min="1796" max="1796" width="13.85546875" style="139" customWidth="1"/>
    <col min="1797" max="1797" width="15.140625" style="139" customWidth="1"/>
    <col min="1798" max="1798" width="14.28515625" style="139" customWidth="1"/>
    <col min="1799" max="1799" width="12" style="139" customWidth="1"/>
    <col min="1800" max="1800" width="11.28515625" style="139" customWidth="1"/>
    <col min="1801" max="1801" width="11.85546875" style="139" customWidth="1"/>
    <col min="1802" max="1986" width="15.7109375" style="139" customWidth="1"/>
    <col min="1987" max="2048" width="0.85546875" style="139"/>
    <col min="2049" max="2049" width="39" style="139" customWidth="1"/>
    <col min="2050" max="2050" width="8.7109375" style="139" customWidth="1"/>
    <col min="2051" max="2051" width="13.28515625" style="139" customWidth="1"/>
    <col min="2052" max="2052" width="13.85546875" style="139" customWidth="1"/>
    <col min="2053" max="2053" width="15.140625" style="139" customWidth="1"/>
    <col min="2054" max="2054" width="14.28515625" style="139" customWidth="1"/>
    <col min="2055" max="2055" width="12" style="139" customWidth="1"/>
    <col min="2056" max="2056" width="11.28515625" style="139" customWidth="1"/>
    <col min="2057" max="2057" width="11.85546875" style="139" customWidth="1"/>
    <col min="2058" max="2242" width="15.7109375" style="139" customWidth="1"/>
    <col min="2243" max="2304" width="0.85546875" style="139"/>
    <col min="2305" max="2305" width="39" style="139" customWidth="1"/>
    <col min="2306" max="2306" width="8.7109375" style="139" customWidth="1"/>
    <col min="2307" max="2307" width="13.28515625" style="139" customWidth="1"/>
    <col min="2308" max="2308" width="13.85546875" style="139" customWidth="1"/>
    <col min="2309" max="2309" width="15.140625" style="139" customWidth="1"/>
    <col min="2310" max="2310" width="14.28515625" style="139" customWidth="1"/>
    <col min="2311" max="2311" width="12" style="139" customWidth="1"/>
    <col min="2312" max="2312" width="11.28515625" style="139" customWidth="1"/>
    <col min="2313" max="2313" width="11.85546875" style="139" customWidth="1"/>
    <col min="2314" max="2498" width="15.7109375" style="139" customWidth="1"/>
    <col min="2499" max="2560" width="0.85546875" style="139"/>
    <col min="2561" max="2561" width="39" style="139" customWidth="1"/>
    <col min="2562" max="2562" width="8.7109375" style="139" customWidth="1"/>
    <col min="2563" max="2563" width="13.28515625" style="139" customWidth="1"/>
    <col min="2564" max="2564" width="13.85546875" style="139" customWidth="1"/>
    <col min="2565" max="2565" width="15.140625" style="139" customWidth="1"/>
    <col min="2566" max="2566" width="14.28515625" style="139" customWidth="1"/>
    <col min="2567" max="2567" width="12" style="139" customWidth="1"/>
    <col min="2568" max="2568" width="11.28515625" style="139" customWidth="1"/>
    <col min="2569" max="2569" width="11.85546875" style="139" customWidth="1"/>
    <col min="2570" max="2754" width="15.7109375" style="139" customWidth="1"/>
    <col min="2755" max="2816" width="0.85546875" style="139"/>
    <col min="2817" max="2817" width="39" style="139" customWidth="1"/>
    <col min="2818" max="2818" width="8.7109375" style="139" customWidth="1"/>
    <col min="2819" max="2819" width="13.28515625" style="139" customWidth="1"/>
    <col min="2820" max="2820" width="13.85546875" style="139" customWidth="1"/>
    <col min="2821" max="2821" width="15.140625" style="139" customWidth="1"/>
    <col min="2822" max="2822" width="14.28515625" style="139" customWidth="1"/>
    <col min="2823" max="2823" width="12" style="139" customWidth="1"/>
    <col min="2824" max="2824" width="11.28515625" style="139" customWidth="1"/>
    <col min="2825" max="2825" width="11.85546875" style="139" customWidth="1"/>
    <col min="2826" max="3010" width="15.7109375" style="139" customWidth="1"/>
    <col min="3011" max="3072" width="0.85546875" style="139"/>
    <col min="3073" max="3073" width="39" style="139" customWidth="1"/>
    <col min="3074" max="3074" width="8.7109375" style="139" customWidth="1"/>
    <col min="3075" max="3075" width="13.28515625" style="139" customWidth="1"/>
    <col min="3076" max="3076" width="13.85546875" style="139" customWidth="1"/>
    <col min="3077" max="3077" width="15.140625" style="139" customWidth="1"/>
    <col min="3078" max="3078" width="14.28515625" style="139" customWidth="1"/>
    <col min="3079" max="3079" width="12" style="139" customWidth="1"/>
    <col min="3080" max="3080" width="11.28515625" style="139" customWidth="1"/>
    <col min="3081" max="3081" width="11.85546875" style="139" customWidth="1"/>
    <col min="3082" max="3266" width="15.7109375" style="139" customWidth="1"/>
    <col min="3267" max="3328" width="0.85546875" style="139"/>
    <col min="3329" max="3329" width="39" style="139" customWidth="1"/>
    <col min="3330" max="3330" width="8.7109375" style="139" customWidth="1"/>
    <col min="3331" max="3331" width="13.28515625" style="139" customWidth="1"/>
    <col min="3332" max="3332" width="13.85546875" style="139" customWidth="1"/>
    <col min="3333" max="3333" width="15.140625" style="139" customWidth="1"/>
    <col min="3334" max="3334" width="14.28515625" style="139" customWidth="1"/>
    <col min="3335" max="3335" width="12" style="139" customWidth="1"/>
    <col min="3336" max="3336" width="11.28515625" style="139" customWidth="1"/>
    <col min="3337" max="3337" width="11.85546875" style="139" customWidth="1"/>
    <col min="3338" max="3522" width="15.7109375" style="139" customWidth="1"/>
    <col min="3523" max="3584" width="0.85546875" style="139"/>
    <col min="3585" max="3585" width="39" style="139" customWidth="1"/>
    <col min="3586" max="3586" width="8.7109375" style="139" customWidth="1"/>
    <col min="3587" max="3587" width="13.28515625" style="139" customWidth="1"/>
    <col min="3588" max="3588" width="13.85546875" style="139" customWidth="1"/>
    <col min="3589" max="3589" width="15.140625" style="139" customWidth="1"/>
    <col min="3590" max="3590" width="14.28515625" style="139" customWidth="1"/>
    <col min="3591" max="3591" width="12" style="139" customWidth="1"/>
    <col min="3592" max="3592" width="11.28515625" style="139" customWidth="1"/>
    <col min="3593" max="3593" width="11.85546875" style="139" customWidth="1"/>
    <col min="3594" max="3778" width="15.7109375" style="139" customWidth="1"/>
    <col min="3779" max="3840" width="0.85546875" style="139"/>
    <col min="3841" max="3841" width="39" style="139" customWidth="1"/>
    <col min="3842" max="3842" width="8.7109375" style="139" customWidth="1"/>
    <col min="3843" max="3843" width="13.28515625" style="139" customWidth="1"/>
    <col min="3844" max="3844" width="13.85546875" style="139" customWidth="1"/>
    <col min="3845" max="3845" width="15.140625" style="139" customWidth="1"/>
    <col min="3846" max="3846" width="14.28515625" style="139" customWidth="1"/>
    <col min="3847" max="3847" width="12" style="139" customWidth="1"/>
    <col min="3848" max="3848" width="11.28515625" style="139" customWidth="1"/>
    <col min="3849" max="3849" width="11.85546875" style="139" customWidth="1"/>
    <col min="3850" max="4034" width="15.7109375" style="139" customWidth="1"/>
    <col min="4035" max="4096" width="0.85546875" style="139"/>
    <col min="4097" max="4097" width="39" style="139" customWidth="1"/>
    <col min="4098" max="4098" width="8.7109375" style="139" customWidth="1"/>
    <col min="4099" max="4099" width="13.28515625" style="139" customWidth="1"/>
    <col min="4100" max="4100" width="13.85546875" style="139" customWidth="1"/>
    <col min="4101" max="4101" width="15.140625" style="139" customWidth="1"/>
    <col min="4102" max="4102" width="14.28515625" style="139" customWidth="1"/>
    <col min="4103" max="4103" width="12" style="139" customWidth="1"/>
    <col min="4104" max="4104" width="11.28515625" style="139" customWidth="1"/>
    <col min="4105" max="4105" width="11.85546875" style="139" customWidth="1"/>
    <col min="4106" max="4290" width="15.7109375" style="139" customWidth="1"/>
    <col min="4291" max="4352" width="0.85546875" style="139"/>
    <col min="4353" max="4353" width="39" style="139" customWidth="1"/>
    <col min="4354" max="4354" width="8.7109375" style="139" customWidth="1"/>
    <col min="4355" max="4355" width="13.28515625" style="139" customWidth="1"/>
    <col min="4356" max="4356" width="13.85546875" style="139" customWidth="1"/>
    <col min="4357" max="4357" width="15.140625" style="139" customWidth="1"/>
    <col min="4358" max="4358" width="14.28515625" style="139" customWidth="1"/>
    <col min="4359" max="4359" width="12" style="139" customWidth="1"/>
    <col min="4360" max="4360" width="11.28515625" style="139" customWidth="1"/>
    <col min="4361" max="4361" width="11.85546875" style="139" customWidth="1"/>
    <col min="4362" max="4546" width="15.7109375" style="139" customWidth="1"/>
    <col min="4547" max="4608" width="0.85546875" style="139"/>
    <col min="4609" max="4609" width="39" style="139" customWidth="1"/>
    <col min="4610" max="4610" width="8.7109375" style="139" customWidth="1"/>
    <col min="4611" max="4611" width="13.28515625" style="139" customWidth="1"/>
    <col min="4612" max="4612" width="13.85546875" style="139" customWidth="1"/>
    <col min="4613" max="4613" width="15.140625" style="139" customWidth="1"/>
    <col min="4614" max="4614" width="14.28515625" style="139" customWidth="1"/>
    <col min="4615" max="4615" width="12" style="139" customWidth="1"/>
    <col min="4616" max="4616" width="11.28515625" style="139" customWidth="1"/>
    <col min="4617" max="4617" width="11.85546875" style="139" customWidth="1"/>
    <col min="4618" max="4802" width="15.7109375" style="139" customWidth="1"/>
    <col min="4803" max="4864" width="0.85546875" style="139"/>
    <col min="4865" max="4865" width="39" style="139" customWidth="1"/>
    <col min="4866" max="4866" width="8.7109375" style="139" customWidth="1"/>
    <col min="4867" max="4867" width="13.28515625" style="139" customWidth="1"/>
    <col min="4868" max="4868" width="13.85546875" style="139" customWidth="1"/>
    <col min="4869" max="4869" width="15.140625" style="139" customWidth="1"/>
    <col min="4870" max="4870" width="14.28515625" style="139" customWidth="1"/>
    <col min="4871" max="4871" width="12" style="139" customWidth="1"/>
    <col min="4872" max="4872" width="11.28515625" style="139" customWidth="1"/>
    <col min="4873" max="4873" width="11.85546875" style="139" customWidth="1"/>
    <col min="4874" max="5058" width="15.7109375" style="139" customWidth="1"/>
    <col min="5059" max="5120" width="0.85546875" style="139"/>
    <col min="5121" max="5121" width="39" style="139" customWidth="1"/>
    <col min="5122" max="5122" width="8.7109375" style="139" customWidth="1"/>
    <col min="5123" max="5123" width="13.28515625" style="139" customWidth="1"/>
    <col min="5124" max="5124" width="13.85546875" style="139" customWidth="1"/>
    <col min="5125" max="5125" width="15.140625" style="139" customWidth="1"/>
    <col min="5126" max="5126" width="14.28515625" style="139" customWidth="1"/>
    <col min="5127" max="5127" width="12" style="139" customWidth="1"/>
    <col min="5128" max="5128" width="11.28515625" style="139" customWidth="1"/>
    <col min="5129" max="5129" width="11.85546875" style="139" customWidth="1"/>
    <col min="5130" max="5314" width="15.7109375" style="139" customWidth="1"/>
    <col min="5315" max="5376" width="0.85546875" style="139"/>
    <col min="5377" max="5377" width="39" style="139" customWidth="1"/>
    <col min="5378" max="5378" width="8.7109375" style="139" customWidth="1"/>
    <col min="5379" max="5379" width="13.28515625" style="139" customWidth="1"/>
    <col min="5380" max="5380" width="13.85546875" style="139" customWidth="1"/>
    <col min="5381" max="5381" width="15.140625" style="139" customWidth="1"/>
    <col min="5382" max="5382" width="14.28515625" style="139" customWidth="1"/>
    <col min="5383" max="5383" width="12" style="139" customWidth="1"/>
    <col min="5384" max="5384" width="11.28515625" style="139" customWidth="1"/>
    <col min="5385" max="5385" width="11.85546875" style="139" customWidth="1"/>
    <col min="5386" max="5570" width="15.7109375" style="139" customWidth="1"/>
    <col min="5571" max="5632" width="0.85546875" style="139"/>
    <col min="5633" max="5633" width="39" style="139" customWidth="1"/>
    <col min="5634" max="5634" width="8.7109375" style="139" customWidth="1"/>
    <col min="5635" max="5635" width="13.28515625" style="139" customWidth="1"/>
    <col min="5636" max="5636" width="13.85546875" style="139" customWidth="1"/>
    <col min="5637" max="5637" width="15.140625" style="139" customWidth="1"/>
    <col min="5638" max="5638" width="14.28515625" style="139" customWidth="1"/>
    <col min="5639" max="5639" width="12" style="139" customWidth="1"/>
    <col min="5640" max="5640" width="11.28515625" style="139" customWidth="1"/>
    <col min="5641" max="5641" width="11.85546875" style="139" customWidth="1"/>
    <col min="5642" max="5826" width="15.7109375" style="139" customWidth="1"/>
    <col min="5827" max="5888" width="0.85546875" style="139"/>
    <col min="5889" max="5889" width="39" style="139" customWidth="1"/>
    <col min="5890" max="5890" width="8.7109375" style="139" customWidth="1"/>
    <col min="5891" max="5891" width="13.28515625" style="139" customWidth="1"/>
    <col min="5892" max="5892" width="13.85546875" style="139" customWidth="1"/>
    <col min="5893" max="5893" width="15.140625" style="139" customWidth="1"/>
    <col min="5894" max="5894" width="14.28515625" style="139" customWidth="1"/>
    <col min="5895" max="5895" width="12" style="139" customWidth="1"/>
    <col min="5896" max="5896" width="11.28515625" style="139" customWidth="1"/>
    <col min="5897" max="5897" width="11.85546875" style="139" customWidth="1"/>
    <col min="5898" max="6082" width="15.7109375" style="139" customWidth="1"/>
    <col min="6083" max="6144" width="0.85546875" style="139"/>
    <col min="6145" max="6145" width="39" style="139" customWidth="1"/>
    <col min="6146" max="6146" width="8.7109375" style="139" customWidth="1"/>
    <col min="6147" max="6147" width="13.28515625" style="139" customWidth="1"/>
    <col min="6148" max="6148" width="13.85546875" style="139" customWidth="1"/>
    <col min="6149" max="6149" width="15.140625" style="139" customWidth="1"/>
    <col min="6150" max="6150" width="14.28515625" style="139" customWidth="1"/>
    <col min="6151" max="6151" width="12" style="139" customWidth="1"/>
    <col min="6152" max="6152" width="11.28515625" style="139" customWidth="1"/>
    <col min="6153" max="6153" width="11.85546875" style="139" customWidth="1"/>
    <col min="6154" max="6338" width="15.7109375" style="139" customWidth="1"/>
    <col min="6339" max="6400" width="0.85546875" style="139"/>
    <col min="6401" max="6401" width="39" style="139" customWidth="1"/>
    <col min="6402" max="6402" width="8.7109375" style="139" customWidth="1"/>
    <col min="6403" max="6403" width="13.28515625" style="139" customWidth="1"/>
    <col min="6404" max="6404" width="13.85546875" style="139" customWidth="1"/>
    <col min="6405" max="6405" width="15.140625" style="139" customWidth="1"/>
    <col min="6406" max="6406" width="14.28515625" style="139" customWidth="1"/>
    <col min="6407" max="6407" width="12" style="139" customWidth="1"/>
    <col min="6408" max="6408" width="11.28515625" style="139" customWidth="1"/>
    <col min="6409" max="6409" width="11.85546875" style="139" customWidth="1"/>
    <col min="6410" max="6594" width="15.7109375" style="139" customWidth="1"/>
    <col min="6595" max="6656" width="0.85546875" style="139"/>
    <col min="6657" max="6657" width="39" style="139" customWidth="1"/>
    <col min="6658" max="6658" width="8.7109375" style="139" customWidth="1"/>
    <col min="6659" max="6659" width="13.28515625" style="139" customWidth="1"/>
    <col min="6660" max="6660" width="13.85546875" style="139" customWidth="1"/>
    <col min="6661" max="6661" width="15.140625" style="139" customWidth="1"/>
    <col min="6662" max="6662" width="14.28515625" style="139" customWidth="1"/>
    <col min="6663" max="6663" width="12" style="139" customWidth="1"/>
    <col min="6664" max="6664" width="11.28515625" style="139" customWidth="1"/>
    <col min="6665" max="6665" width="11.85546875" style="139" customWidth="1"/>
    <col min="6666" max="6850" width="15.7109375" style="139" customWidth="1"/>
    <col min="6851" max="6912" width="0.85546875" style="139"/>
    <col min="6913" max="6913" width="39" style="139" customWidth="1"/>
    <col min="6914" max="6914" width="8.7109375" style="139" customWidth="1"/>
    <col min="6915" max="6915" width="13.28515625" style="139" customWidth="1"/>
    <col min="6916" max="6916" width="13.85546875" style="139" customWidth="1"/>
    <col min="6917" max="6917" width="15.140625" style="139" customWidth="1"/>
    <col min="6918" max="6918" width="14.28515625" style="139" customWidth="1"/>
    <col min="6919" max="6919" width="12" style="139" customWidth="1"/>
    <col min="6920" max="6920" width="11.28515625" style="139" customWidth="1"/>
    <col min="6921" max="6921" width="11.85546875" style="139" customWidth="1"/>
    <col min="6922" max="7106" width="15.7109375" style="139" customWidth="1"/>
    <col min="7107" max="7168" width="0.85546875" style="139"/>
    <col min="7169" max="7169" width="39" style="139" customWidth="1"/>
    <col min="7170" max="7170" width="8.7109375" style="139" customWidth="1"/>
    <col min="7171" max="7171" width="13.28515625" style="139" customWidth="1"/>
    <col min="7172" max="7172" width="13.85546875" style="139" customWidth="1"/>
    <col min="7173" max="7173" width="15.140625" style="139" customWidth="1"/>
    <col min="7174" max="7174" width="14.28515625" style="139" customWidth="1"/>
    <col min="7175" max="7175" width="12" style="139" customWidth="1"/>
    <col min="7176" max="7176" width="11.28515625" style="139" customWidth="1"/>
    <col min="7177" max="7177" width="11.85546875" style="139" customWidth="1"/>
    <col min="7178" max="7362" width="15.7109375" style="139" customWidth="1"/>
    <col min="7363" max="7424" width="0.85546875" style="139"/>
    <col min="7425" max="7425" width="39" style="139" customWidth="1"/>
    <col min="7426" max="7426" width="8.7109375" style="139" customWidth="1"/>
    <col min="7427" max="7427" width="13.28515625" style="139" customWidth="1"/>
    <col min="7428" max="7428" width="13.85546875" style="139" customWidth="1"/>
    <col min="7429" max="7429" width="15.140625" style="139" customWidth="1"/>
    <col min="7430" max="7430" width="14.28515625" style="139" customWidth="1"/>
    <col min="7431" max="7431" width="12" style="139" customWidth="1"/>
    <col min="7432" max="7432" width="11.28515625" style="139" customWidth="1"/>
    <col min="7433" max="7433" width="11.85546875" style="139" customWidth="1"/>
    <col min="7434" max="7618" width="15.7109375" style="139" customWidth="1"/>
    <col min="7619" max="7680" width="0.85546875" style="139"/>
    <col min="7681" max="7681" width="39" style="139" customWidth="1"/>
    <col min="7682" max="7682" width="8.7109375" style="139" customWidth="1"/>
    <col min="7683" max="7683" width="13.28515625" style="139" customWidth="1"/>
    <col min="7684" max="7684" width="13.85546875" style="139" customWidth="1"/>
    <col min="7685" max="7685" width="15.140625" style="139" customWidth="1"/>
    <col min="7686" max="7686" width="14.28515625" style="139" customWidth="1"/>
    <col min="7687" max="7687" width="12" style="139" customWidth="1"/>
    <col min="7688" max="7688" width="11.28515625" style="139" customWidth="1"/>
    <col min="7689" max="7689" width="11.85546875" style="139" customWidth="1"/>
    <col min="7690" max="7874" width="15.7109375" style="139" customWidth="1"/>
    <col min="7875" max="7936" width="0.85546875" style="139"/>
    <col min="7937" max="7937" width="39" style="139" customWidth="1"/>
    <col min="7938" max="7938" width="8.7109375" style="139" customWidth="1"/>
    <col min="7939" max="7939" width="13.28515625" style="139" customWidth="1"/>
    <col min="7940" max="7940" width="13.85546875" style="139" customWidth="1"/>
    <col min="7941" max="7941" width="15.140625" style="139" customWidth="1"/>
    <col min="7942" max="7942" width="14.28515625" style="139" customWidth="1"/>
    <col min="7943" max="7943" width="12" style="139" customWidth="1"/>
    <col min="7944" max="7944" width="11.28515625" style="139" customWidth="1"/>
    <col min="7945" max="7945" width="11.85546875" style="139" customWidth="1"/>
    <col min="7946" max="8130" width="15.7109375" style="139" customWidth="1"/>
    <col min="8131" max="8192" width="0.85546875" style="139"/>
    <col min="8193" max="8193" width="39" style="139" customWidth="1"/>
    <col min="8194" max="8194" width="8.7109375" style="139" customWidth="1"/>
    <col min="8195" max="8195" width="13.28515625" style="139" customWidth="1"/>
    <col min="8196" max="8196" width="13.85546875" style="139" customWidth="1"/>
    <col min="8197" max="8197" width="15.140625" style="139" customWidth="1"/>
    <col min="8198" max="8198" width="14.28515625" style="139" customWidth="1"/>
    <col min="8199" max="8199" width="12" style="139" customWidth="1"/>
    <col min="8200" max="8200" width="11.28515625" style="139" customWidth="1"/>
    <col min="8201" max="8201" width="11.85546875" style="139" customWidth="1"/>
    <col min="8202" max="8386" width="15.7109375" style="139" customWidth="1"/>
    <col min="8387" max="8448" width="0.85546875" style="139"/>
    <col min="8449" max="8449" width="39" style="139" customWidth="1"/>
    <col min="8450" max="8450" width="8.7109375" style="139" customWidth="1"/>
    <col min="8451" max="8451" width="13.28515625" style="139" customWidth="1"/>
    <col min="8452" max="8452" width="13.85546875" style="139" customWidth="1"/>
    <col min="8453" max="8453" width="15.140625" style="139" customWidth="1"/>
    <col min="8454" max="8454" width="14.28515625" style="139" customWidth="1"/>
    <col min="8455" max="8455" width="12" style="139" customWidth="1"/>
    <col min="8456" max="8456" width="11.28515625" style="139" customWidth="1"/>
    <col min="8457" max="8457" width="11.85546875" style="139" customWidth="1"/>
    <col min="8458" max="8642" width="15.7109375" style="139" customWidth="1"/>
    <col min="8643" max="8704" width="0.85546875" style="139"/>
    <col min="8705" max="8705" width="39" style="139" customWidth="1"/>
    <col min="8706" max="8706" width="8.7109375" style="139" customWidth="1"/>
    <col min="8707" max="8707" width="13.28515625" style="139" customWidth="1"/>
    <col min="8708" max="8708" width="13.85546875" style="139" customWidth="1"/>
    <col min="8709" max="8709" width="15.140625" style="139" customWidth="1"/>
    <col min="8710" max="8710" width="14.28515625" style="139" customWidth="1"/>
    <col min="8711" max="8711" width="12" style="139" customWidth="1"/>
    <col min="8712" max="8712" width="11.28515625" style="139" customWidth="1"/>
    <col min="8713" max="8713" width="11.85546875" style="139" customWidth="1"/>
    <col min="8714" max="8898" width="15.7109375" style="139" customWidth="1"/>
    <col min="8899" max="8960" width="0.85546875" style="139"/>
    <col min="8961" max="8961" width="39" style="139" customWidth="1"/>
    <col min="8962" max="8962" width="8.7109375" style="139" customWidth="1"/>
    <col min="8963" max="8963" width="13.28515625" style="139" customWidth="1"/>
    <col min="8964" max="8964" width="13.85546875" style="139" customWidth="1"/>
    <col min="8965" max="8965" width="15.140625" style="139" customWidth="1"/>
    <col min="8966" max="8966" width="14.28515625" style="139" customWidth="1"/>
    <col min="8967" max="8967" width="12" style="139" customWidth="1"/>
    <col min="8968" max="8968" width="11.28515625" style="139" customWidth="1"/>
    <col min="8969" max="8969" width="11.85546875" style="139" customWidth="1"/>
    <col min="8970" max="9154" width="15.7109375" style="139" customWidth="1"/>
    <col min="9155" max="9216" width="0.85546875" style="139"/>
    <col min="9217" max="9217" width="39" style="139" customWidth="1"/>
    <col min="9218" max="9218" width="8.7109375" style="139" customWidth="1"/>
    <col min="9219" max="9219" width="13.28515625" style="139" customWidth="1"/>
    <col min="9220" max="9220" width="13.85546875" style="139" customWidth="1"/>
    <col min="9221" max="9221" width="15.140625" style="139" customWidth="1"/>
    <col min="9222" max="9222" width="14.28515625" style="139" customWidth="1"/>
    <col min="9223" max="9223" width="12" style="139" customWidth="1"/>
    <col min="9224" max="9224" width="11.28515625" style="139" customWidth="1"/>
    <col min="9225" max="9225" width="11.85546875" style="139" customWidth="1"/>
    <col min="9226" max="9410" width="15.7109375" style="139" customWidth="1"/>
    <col min="9411" max="9472" width="0.85546875" style="139"/>
    <col min="9473" max="9473" width="39" style="139" customWidth="1"/>
    <col min="9474" max="9474" width="8.7109375" style="139" customWidth="1"/>
    <col min="9475" max="9475" width="13.28515625" style="139" customWidth="1"/>
    <col min="9476" max="9476" width="13.85546875" style="139" customWidth="1"/>
    <col min="9477" max="9477" width="15.140625" style="139" customWidth="1"/>
    <col min="9478" max="9478" width="14.28515625" style="139" customWidth="1"/>
    <col min="9479" max="9479" width="12" style="139" customWidth="1"/>
    <col min="9480" max="9480" width="11.28515625" style="139" customWidth="1"/>
    <col min="9481" max="9481" width="11.85546875" style="139" customWidth="1"/>
    <col min="9482" max="9666" width="15.7109375" style="139" customWidth="1"/>
    <col min="9667" max="9728" width="0.85546875" style="139"/>
    <col min="9729" max="9729" width="39" style="139" customWidth="1"/>
    <col min="9730" max="9730" width="8.7109375" style="139" customWidth="1"/>
    <col min="9731" max="9731" width="13.28515625" style="139" customWidth="1"/>
    <col min="9732" max="9732" width="13.85546875" style="139" customWidth="1"/>
    <col min="9733" max="9733" width="15.140625" style="139" customWidth="1"/>
    <col min="9734" max="9734" width="14.28515625" style="139" customWidth="1"/>
    <col min="9735" max="9735" width="12" style="139" customWidth="1"/>
    <col min="9736" max="9736" width="11.28515625" style="139" customWidth="1"/>
    <col min="9737" max="9737" width="11.85546875" style="139" customWidth="1"/>
    <col min="9738" max="9922" width="15.7109375" style="139" customWidth="1"/>
    <col min="9923" max="9984" width="0.85546875" style="139"/>
    <col min="9985" max="9985" width="39" style="139" customWidth="1"/>
    <col min="9986" max="9986" width="8.7109375" style="139" customWidth="1"/>
    <col min="9987" max="9987" width="13.28515625" style="139" customWidth="1"/>
    <col min="9988" max="9988" width="13.85546875" style="139" customWidth="1"/>
    <col min="9989" max="9989" width="15.140625" style="139" customWidth="1"/>
    <col min="9990" max="9990" width="14.28515625" style="139" customWidth="1"/>
    <col min="9991" max="9991" width="12" style="139" customWidth="1"/>
    <col min="9992" max="9992" width="11.28515625" style="139" customWidth="1"/>
    <col min="9993" max="9993" width="11.85546875" style="139" customWidth="1"/>
    <col min="9994" max="10178" width="15.7109375" style="139" customWidth="1"/>
    <col min="10179" max="10240" width="0.85546875" style="139"/>
    <col min="10241" max="10241" width="39" style="139" customWidth="1"/>
    <col min="10242" max="10242" width="8.7109375" style="139" customWidth="1"/>
    <col min="10243" max="10243" width="13.28515625" style="139" customWidth="1"/>
    <col min="10244" max="10244" width="13.85546875" style="139" customWidth="1"/>
    <col min="10245" max="10245" width="15.140625" style="139" customWidth="1"/>
    <col min="10246" max="10246" width="14.28515625" style="139" customWidth="1"/>
    <col min="10247" max="10247" width="12" style="139" customWidth="1"/>
    <col min="10248" max="10248" width="11.28515625" style="139" customWidth="1"/>
    <col min="10249" max="10249" width="11.85546875" style="139" customWidth="1"/>
    <col min="10250" max="10434" width="15.7109375" style="139" customWidth="1"/>
    <col min="10435" max="10496" width="0.85546875" style="139"/>
    <col min="10497" max="10497" width="39" style="139" customWidth="1"/>
    <col min="10498" max="10498" width="8.7109375" style="139" customWidth="1"/>
    <col min="10499" max="10499" width="13.28515625" style="139" customWidth="1"/>
    <col min="10500" max="10500" width="13.85546875" style="139" customWidth="1"/>
    <col min="10501" max="10501" width="15.140625" style="139" customWidth="1"/>
    <col min="10502" max="10502" width="14.28515625" style="139" customWidth="1"/>
    <col min="10503" max="10503" width="12" style="139" customWidth="1"/>
    <col min="10504" max="10504" width="11.28515625" style="139" customWidth="1"/>
    <col min="10505" max="10505" width="11.85546875" style="139" customWidth="1"/>
    <col min="10506" max="10690" width="15.7109375" style="139" customWidth="1"/>
    <col min="10691" max="10752" width="0.85546875" style="139"/>
    <col min="10753" max="10753" width="39" style="139" customWidth="1"/>
    <col min="10754" max="10754" width="8.7109375" style="139" customWidth="1"/>
    <col min="10755" max="10755" width="13.28515625" style="139" customWidth="1"/>
    <col min="10756" max="10756" width="13.85546875" style="139" customWidth="1"/>
    <col min="10757" max="10757" width="15.140625" style="139" customWidth="1"/>
    <col min="10758" max="10758" width="14.28515625" style="139" customWidth="1"/>
    <col min="10759" max="10759" width="12" style="139" customWidth="1"/>
    <col min="10760" max="10760" width="11.28515625" style="139" customWidth="1"/>
    <col min="10761" max="10761" width="11.85546875" style="139" customWidth="1"/>
    <col min="10762" max="10946" width="15.7109375" style="139" customWidth="1"/>
    <col min="10947" max="11008" width="0.85546875" style="139"/>
    <col min="11009" max="11009" width="39" style="139" customWidth="1"/>
    <col min="11010" max="11010" width="8.7109375" style="139" customWidth="1"/>
    <col min="11011" max="11011" width="13.28515625" style="139" customWidth="1"/>
    <col min="11012" max="11012" width="13.85546875" style="139" customWidth="1"/>
    <col min="11013" max="11013" width="15.140625" style="139" customWidth="1"/>
    <col min="11014" max="11014" width="14.28515625" style="139" customWidth="1"/>
    <col min="11015" max="11015" width="12" style="139" customWidth="1"/>
    <col min="11016" max="11016" width="11.28515625" style="139" customWidth="1"/>
    <col min="11017" max="11017" width="11.85546875" style="139" customWidth="1"/>
    <col min="11018" max="11202" width="15.7109375" style="139" customWidth="1"/>
    <col min="11203" max="11264" width="0.85546875" style="139"/>
    <col min="11265" max="11265" width="39" style="139" customWidth="1"/>
    <col min="11266" max="11266" width="8.7109375" style="139" customWidth="1"/>
    <col min="11267" max="11267" width="13.28515625" style="139" customWidth="1"/>
    <col min="11268" max="11268" width="13.85546875" style="139" customWidth="1"/>
    <col min="11269" max="11269" width="15.140625" style="139" customWidth="1"/>
    <col min="11270" max="11270" width="14.28515625" style="139" customWidth="1"/>
    <col min="11271" max="11271" width="12" style="139" customWidth="1"/>
    <col min="11272" max="11272" width="11.28515625" style="139" customWidth="1"/>
    <col min="11273" max="11273" width="11.85546875" style="139" customWidth="1"/>
    <col min="11274" max="11458" width="15.7109375" style="139" customWidth="1"/>
    <col min="11459" max="11520" width="0.85546875" style="139"/>
    <col min="11521" max="11521" width="39" style="139" customWidth="1"/>
    <col min="11522" max="11522" width="8.7109375" style="139" customWidth="1"/>
    <col min="11523" max="11523" width="13.28515625" style="139" customWidth="1"/>
    <col min="11524" max="11524" width="13.85546875" style="139" customWidth="1"/>
    <col min="11525" max="11525" width="15.140625" style="139" customWidth="1"/>
    <col min="11526" max="11526" width="14.28515625" style="139" customWidth="1"/>
    <col min="11527" max="11527" width="12" style="139" customWidth="1"/>
    <col min="11528" max="11528" width="11.28515625" style="139" customWidth="1"/>
    <col min="11529" max="11529" width="11.85546875" style="139" customWidth="1"/>
    <col min="11530" max="11714" width="15.7109375" style="139" customWidth="1"/>
    <col min="11715" max="11776" width="0.85546875" style="139"/>
    <col min="11777" max="11777" width="39" style="139" customWidth="1"/>
    <col min="11778" max="11778" width="8.7109375" style="139" customWidth="1"/>
    <col min="11779" max="11779" width="13.28515625" style="139" customWidth="1"/>
    <col min="11780" max="11780" width="13.85546875" style="139" customWidth="1"/>
    <col min="11781" max="11781" width="15.140625" style="139" customWidth="1"/>
    <col min="11782" max="11782" width="14.28515625" style="139" customWidth="1"/>
    <col min="11783" max="11783" width="12" style="139" customWidth="1"/>
    <col min="11784" max="11784" width="11.28515625" style="139" customWidth="1"/>
    <col min="11785" max="11785" width="11.85546875" style="139" customWidth="1"/>
    <col min="11786" max="11970" width="15.7109375" style="139" customWidth="1"/>
    <col min="11971" max="12032" width="0.85546875" style="139"/>
    <col min="12033" max="12033" width="39" style="139" customWidth="1"/>
    <col min="12034" max="12034" width="8.7109375" style="139" customWidth="1"/>
    <col min="12035" max="12035" width="13.28515625" style="139" customWidth="1"/>
    <col min="12036" max="12036" width="13.85546875" style="139" customWidth="1"/>
    <col min="12037" max="12037" width="15.140625" style="139" customWidth="1"/>
    <col min="12038" max="12038" width="14.28515625" style="139" customWidth="1"/>
    <col min="12039" max="12039" width="12" style="139" customWidth="1"/>
    <col min="12040" max="12040" width="11.28515625" style="139" customWidth="1"/>
    <col min="12041" max="12041" width="11.85546875" style="139" customWidth="1"/>
    <col min="12042" max="12226" width="15.7109375" style="139" customWidth="1"/>
    <col min="12227" max="12288" width="0.85546875" style="139"/>
    <col min="12289" max="12289" width="39" style="139" customWidth="1"/>
    <col min="12290" max="12290" width="8.7109375" style="139" customWidth="1"/>
    <col min="12291" max="12291" width="13.28515625" style="139" customWidth="1"/>
    <col min="12292" max="12292" width="13.85546875" style="139" customWidth="1"/>
    <col min="12293" max="12293" width="15.140625" style="139" customWidth="1"/>
    <col min="12294" max="12294" width="14.28515625" style="139" customWidth="1"/>
    <col min="12295" max="12295" width="12" style="139" customWidth="1"/>
    <col min="12296" max="12296" width="11.28515625" style="139" customWidth="1"/>
    <col min="12297" max="12297" width="11.85546875" style="139" customWidth="1"/>
    <col min="12298" max="12482" width="15.7109375" style="139" customWidth="1"/>
    <col min="12483" max="12544" width="0.85546875" style="139"/>
    <col min="12545" max="12545" width="39" style="139" customWidth="1"/>
    <col min="12546" max="12546" width="8.7109375" style="139" customWidth="1"/>
    <col min="12547" max="12547" width="13.28515625" style="139" customWidth="1"/>
    <col min="12548" max="12548" width="13.85546875" style="139" customWidth="1"/>
    <col min="12549" max="12549" width="15.140625" style="139" customWidth="1"/>
    <col min="12550" max="12550" width="14.28515625" style="139" customWidth="1"/>
    <col min="12551" max="12551" width="12" style="139" customWidth="1"/>
    <col min="12552" max="12552" width="11.28515625" style="139" customWidth="1"/>
    <col min="12553" max="12553" width="11.85546875" style="139" customWidth="1"/>
    <col min="12554" max="12738" width="15.7109375" style="139" customWidth="1"/>
    <col min="12739" max="12800" width="0.85546875" style="139"/>
    <col min="12801" max="12801" width="39" style="139" customWidth="1"/>
    <col min="12802" max="12802" width="8.7109375" style="139" customWidth="1"/>
    <col min="12803" max="12803" width="13.28515625" style="139" customWidth="1"/>
    <col min="12804" max="12804" width="13.85546875" style="139" customWidth="1"/>
    <col min="12805" max="12805" width="15.140625" style="139" customWidth="1"/>
    <col min="12806" max="12806" width="14.28515625" style="139" customWidth="1"/>
    <col min="12807" max="12807" width="12" style="139" customWidth="1"/>
    <col min="12808" max="12808" width="11.28515625" style="139" customWidth="1"/>
    <col min="12809" max="12809" width="11.85546875" style="139" customWidth="1"/>
    <col min="12810" max="12994" width="15.7109375" style="139" customWidth="1"/>
    <col min="12995" max="13056" width="0.85546875" style="139"/>
    <col min="13057" max="13057" width="39" style="139" customWidth="1"/>
    <col min="13058" max="13058" width="8.7109375" style="139" customWidth="1"/>
    <col min="13059" max="13059" width="13.28515625" style="139" customWidth="1"/>
    <col min="13060" max="13060" width="13.85546875" style="139" customWidth="1"/>
    <col min="13061" max="13061" width="15.140625" style="139" customWidth="1"/>
    <col min="13062" max="13062" width="14.28515625" style="139" customWidth="1"/>
    <col min="13063" max="13063" width="12" style="139" customWidth="1"/>
    <col min="13064" max="13064" width="11.28515625" style="139" customWidth="1"/>
    <col min="13065" max="13065" width="11.85546875" style="139" customWidth="1"/>
    <col min="13066" max="13250" width="15.7109375" style="139" customWidth="1"/>
    <col min="13251" max="13312" width="0.85546875" style="139"/>
    <col min="13313" max="13313" width="39" style="139" customWidth="1"/>
    <col min="13314" max="13314" width="8.7109375" style="139" customWidth="1"/>
    <col min="13315" max="13315" width="13.28515625" style="139" customWidth="1"/>
    <col min="13316" max="13316" width="13.85546875" style="139" customWidth="1"/>
    <col min="13317" max="13317" width="15.140625" style="139" customWidth="1"/>
    <col min="13318" max="13318" width="14.28515625" style="139" customWidth="1"/>
    <col min="13319" max="13319" width="12" style="139" customWidth="1"/>
    <col min="13320" max="13320" width="11.28515625" style="139" customWidth="1"/>
    <col min="13321" max="13321" width="11.85546875" style="139" customWidth="1"/>
    <col min="13322" max="13506" width="15.7109375" style="139" customWidth="1"/>
    <col min="13507" max="13568" width="0.85546875" style="139"/>
    <col min="13569" max="13569" width="39" style="139" customWidth="1"/>
    <col min="13570" max="13570" width="8.7109375" style="139" customWidth="1"/>
    <col min="13571" max="13571" width="13.28515625" style="139" customWidth="1"/>
    <col min="13572" max="13572" width="13.85546875" style="139" customWidth="1"/>
    <col min="13573" max="13573" width="15.140625" style="139" customWidth="1"/>
    <col min="13574" max="13574" width="14.28515625" style="139" customWidth="1"/>
    <col min="13575" max="13575" width="12" style="139" customWidth="1"/>
    <col min="13576" max="13576" width="11.28515625" style="139" customWidth="1"/>
    <col min="13577" max="13577" width="11.85546875" style="139" customWidth="1"/>
    <col min="13578" max="13762" width="15.7109375" style="139" customWidth="1"/>
    <col min="13763" max="13824" width="0.85546875" style="139"/>
    <col min="13825" max="13825" width="39" style="139" customWidth="1"/>
    <col min="13826" max="13826" width="8.7109375" style="139" customWidth="1"/>
    <col min="13827" max="13827" width="13.28515625" style="139" customWidth="1"/>
    <col min="13828" max="13828" width="13.85546875" style="139" customWidth="1"/>
    <col min="13829" max="13829" width="15.140625" style="139" customWidth="1"/>
    <col min="13830" max="13830" width="14.28515625" style="139" customWidth="1"/>
    <col min="13831" max="13831" width="12" style="139" customWidth="1"/>
    <col min="13832" max="13832" width="11.28515625" style="139" customWidth="1"/>
    <col min="13833" max="13833" width="11.85546875" style="139" customWidth="1"/>
    <col min="13834" max="14018" width="15.7109375" style="139" customWidth="1"/>
    <col min="14019" max="14080" width="0.85546875" style="139"/>
    <col min="14081" max="14081" width="39" style="139" customWidth="1"/>
    <col min="14082" max="14082" width="8.7109375" style="139" customWidth="1"/>
    <col min="14083" max="14083" width="13.28515625" style="139" customWidth="1"/>
    <col min="14084" max="14084" width="13.85546875" style="139" customWidth="1"/>
    <col min="14085" max="14085" width="15.140625" style="139" customWidth="1"/>
    <col min="14086" max="14086" width="14.28515625" style="139" customWidth="1"/>
    <col min="14087" max="14087" width="12" style="139" customWidth="1"/>
    <col min="14088" max="14088" width="11.28515625" style="139" customWidth="1"/>
    <col min="14089" max="14089" width="11.85546875" style="139" customWidth="1"/>
    <col min="14090" max="14274" width="15.7109375" style="139" customWidth="1"/>
    <col min="14275" max="14336" width="0.85546875" style="139"/>
    <col min="14337" max="14337" width="39" style="139" customWidth="1"/>
    <col min="14338" max="14338" width="8.7109375" style="139" customWidth="1"/>
    <col min="14339" max="14339" width="13.28515625" style="139" customWidth="1"/>
    <col min="14340" max="14340" width="13.85546875" style="139" customWidth="1"/>
    <col min="14341" max="14341" width="15.140625" style="139" customWidth="1"/>
    <col min="14342" max="14342" width="14.28515625" style="139" customWidth="1"/>
    <col min="14343" max="14343" width="12" style="139" customWidth="1"/>
    <col min="14344" max="14344" width="11.28515625" style="139" customWidth="1"/>
    <col min="14345" max="14345" width="11.85546875" style="139" customWidth="1"/>
    <col min="14346" max="14530" width="15.7109375" style="139" customWidth="1"/>
    <col min="14531" max="14592" width="0.85546875" style="139"/>
    <col min="14593" max="14593" width="39" style="139" customWidth="1"/>
    <col min="14594" max="14594" width="8.7109375" style="139" customWidth="1"/>
    <col min="14595" max="14595" width="13.28515625" style="139" customWidth="1"/>
    <col min="14596" max="14596" width="13.85546875" style="139" customWidth="1"/>
    <col min="14597" max="14597" width="15.140625" style="139" customWidth="1"/>
    <col min="14598" max="14598" width="14.28515625" style="139" customWidth="1"/>
    <col min="14599" max="14599" width="12" style="139" customWidth="1"/>
    <col min="14600" max="14600" width="11.28515625" style="139" customWidth="1"/>
    <col min="14601" max="14601" width="11.85546875" style="139" customWidth="1"/>
    <col min="14602" max="14786" width="15.7109375" style="139" customWidth="1"/>
    <col min="14787" max="14848" width="0.85546875" style="139"/>
    <col min="14849" max="14849" width="39" style="139" customWidth="1"/>
    <col min="14850" max="14850" width="8.7109375" style="139" customWidth="1"/>
    <col min="14851" max="14851" width="13.28515625" style="139" customWidth="1"/>
    <col min="14852" max="14852" width="13.85546875" style="139" customWidth="1"/>
    <col min="14853" max="14853" width="15.140625" style="139" customWidth="1"/>
    <col min="14854" max="14854" width="14.28515625" style="139" customWidth="1"/>
    <col min="14855" max="14855" width="12" style="139" customWidth="1"/>
    <col min="14856" max="14856" width="11.28515625" style="139" customWidth="1"/>
    <col min="14857" max="14857" width="11.85546875" style="139" customWidth="1"/>
    <col min="14858" max="15042" width="15.7109375" style="139" customWidth="1"/>
    <col min="15043" max="15104" width="0.85546875" style="139"/>
    <col min="15105" max="15105" width="39" style="139" customWidth="1"/>
    <col min="15106" max="15106" width="8.7109375" style="139" customWidth="1"/>
    <col min="15107" max="15107" width="13.28515625" style="139" customWidth="1"/>
    <col min="15108" max="15108" width="13.85546875" style="139" customWidth="1"/>
    <col min="15109" max="15109" width="15.140625" style="139" customWidth="1"/>
    <col min="15110" max="15110" width="14.28515625" style="139" customWidth="1"/>
    <col min="15111" max="15111" width="12" style="139" customWidth="1"/>
    <col min="15112" max="15112" width="11.28515625" style="139" customWidth="1"/>
    <col min="15113" max="15113" width="11.85546875" style="139" customWidth="1"/>
    <col min="15114" max="15298" width="15.7109375" style="139" customWidth="1"/>
    <col min="15299" max="15360" width="0.85546875" style="139"/>
    <col min="15361" max="15361" width="39" style="139" customWidth="1"/>
    <col min="15362" max="15362" width="8.7109375" style="139" customWidth="1"/>
    <col min="15363" max="15363" width="13.28515625" style="139" customWidth="1"/>
    <col min="15364" max="15364" width="13.85546875" style="139" customWidth="1"/>
    <col min="15365" max="15365" width="15.140625" style="139" customWidth="1"/>
    <col min="15366" max="15366" width="14.28515625" style="139" customWidth="1"/>
    <col min="15367" max="15367" width="12" style="139" customWidth="1"/>
    <col min="15368" max="15368" width="11.28515625" style="139" customWidth="1"/>
    <col min="15369" max="15369" width="11.85546875" style="139" customWidth="1"/>
    <col min="15370" max="15554" width="15.7109375" style="139" customWidth="1"/>
    <col min="15555" max="15616" width="0.85546875" style="139"/>
    <col min="15617" max="15617" width="39" style="139" customWidth="1"/>
    <col min="15618" max="15618" width="8.7109375" style="139" customWidth="1"/>
    <col min="15619" max="15619" width="13.28515625" style="139" customWidth="1"/>
    <col min="15620" max="15620" width="13.85546875" style="139" customWidth="1"/>
    <col min="15621" max="15621" width="15.140625" style="139" customWidth="1"/>
    <col min="15622" max="15622" width="14.28515625" style="139" customWidth="1"/>
    <col min="15623" max="15623" width="12" style="139" customWidth="1"/>
    <col min="15624" max="15624" width="11.28515625" style="139" customWidth="1"/>
    <col min="15625" max="15625" width="11.85546875" style="139" customWidth="1"/>
    <col min="15626" max="15810" width="15.7109375" style="139" customWidth="1"/>
    <col min="15811" max="15872" width="0.85546875" style="139"/>
    <col min="15873" max="15873" width="39" style="139" customWidth="1"/>
    <col min="15874" max="15874" width="8.7109375" style="139" customWidth="1"/>
    <col min="15875" max="15875" width="13.28515625" style="139" customWidth="1"/>
    <col min="15876" max="15876" width="13.85546875" style="139" customWidth="1"/>
    <col min="15877" max="15877" width="15.140625" style="139" customWidth="1"/>
    <col min="15878" max="15878" width="14.28515625" style="139" customWidth="1"/>
    <col min="15879" max="15879" width="12" style="139" customWidth="1"/>
    <col min="15880" max="15880" width="11.28515625" style="139" customWidth="1"/>
    <col min="15881" max="15881" width="11.85546875" style="139" customWidth="1"/>
    <col min="15882" max="16066" width="15.7109375" style="139" customWidth="1"/>
    <col min="16067" max="16128" width="0.85546875" style="139"/>
    <col min="16129" max="16129" width="39" style="139" customWidth="1"/>
    <col min="16130" max="16130" width="8.7109375" style="139" customWidth="1"/>
    <col min="16131" max="16131" width="13.28515625" style="139" customWidth="1"/>
    <col min="16132" max="16132" width="13.85546875" style="139" customWidth="1"/>
    <col min="16133" max="16133" width="15.140625" style="139" customWidth="1"/>
    <col min="16134" max="16134" width="14.28515625" style="139" customWidth="1"/>
    <col min="16135" max="16135" width="12" style="139" customWidth="1"/>
    <col min="16136" max="16136" width="11.28515625" style="139" customWidth="1"/>
    <col min="16137" max="16137" width="11.85546875" style="139" customWidth="1"/>
    <col min="16138" max="16322" width="15.7109375" style="139" customWidth="1"/>
    <col min="16323" max="16384" width="0.85546875" style="139"/>
  </cols>
  <sheetData>
    <row r="1" spans="1:9" s="142" customFormat="1" ht="24.75" customHeight="1" x14ac:dyDescent="0.2">
      <c r="A1" s="295" t="s">
        <v>402</v>
      </c>
      <c r="B1" s="295"/>
      <c r="C1" s="295"/>
      <c r="D1" s="295"/>
      <c r="E1" s="295"/>
      <c r="F1" s="295"/>
      <c r="G1" s="295"/>
      <c r="H1" s="295"/>
      <c r="I1" s="295"/>
    </row>
    <row r="2" spans="1:9" s="142" customFormat="1" ht="19.5" customHeight="1" x14ac:dyDescent="0.2">
      <c r="A2" s="295" t="s">
        <v>458</v>
      </c>
      <c r="B2" s="295"/>
      <c r="C2" s="295"/>
      <c r="D2" s="295"/>
      <c r="E2" s="295"/>
      <c r="F2" s="295"/>
      <c r="G2" s="295"/>
      <c r="H2" s="295"/>
      <c r="I2" s="295"/>
    </row>
    <row r="3" spans="1:9" s="142" customFormat="1" ht="18.75" customHeight="1" x14ac:dyDescent="0.15">
      <c r="A3" s="143"/>
      <c r="B3" s="143"/>
      <c r="C3" s="143"/>
      <c r="D3" s="143"/>
      <c r="E3" s="143"/>
      <c r="F3" s="143"/>
      <c r="G3" s="143"/>
      <c r="H3" s="143"/>
    </row>
    <row r="4" spans="1:9" ht="18.75" customHeight="1" x14ac:dyDescent="0.2">
      <c r="A4" s="296" t="s">
        <v>0</v>
      </c>
      <c r="B4" s="297" t="s">
        <v>1</v>
      </c>
      <c r="C4" s="292" t="s">
        <v>403</v>
      </c>
      <c r="D4" s="300" t="s">
        <v>371</v>
      </c>
      <c r="E4" s="300"/>
      <c r="F4" s="300"/>
      <c r="G4" s="300"/>
      <c r="H4" s="300"/>
      <c r="I4" s="300"/>
    </row>
    <row r="5" spans="1:9" ht="67.5" customHeight="1" x14ac:dyDescent="0.2">
      <c r="A5" s="296"/>
      <c r="B5" s="298"/>
      <c r="C5" s="292"/>
      <c r="D5" s="301" t="s">
        <v>404</v>
      </c>
      <c r="E5" s="292" t="s">
        <v>405</v>
      </c>
      <c r="F5" s="303" t="s">
        <v>406</v>
      </c>
      <c r="G5" s="301" t="s">
        <v>407</v>
      </c>
      <c r="H5" s="292" t="s">
        <v>408</v>
      </c>
      <c r="I5" s="292"/>
    </row>
    <row r="6" spans="1:9" ht="50.25" customHeight="1" x14ac:dyDescent="0.2">
      <c r="A6" s="296"/>
      <c r="B6" s="299"/>
      <c r="C6" s="292"/>
      <c r="D6" s="302"/>
      <c r="E6" s="292"/>
      <c r="F6" s="304"/>
      <c r="G6" s="302"/>
      <c r="H6" s="146" t="s">
        <v>404</v>
      </c>
      <c r="I6" s="147" t="s">
        <v>409</v>
      </c>
    </row>
    <row r="7" spans="1:9" ht="11.25" customHeight="1" x14ac:dyDescent="0.2">
      <c r="A7" s="148" t="s">
        <v>66</v>
      </c>
      <c r="B7" s="148" t="s">
        <v>70</v>
      </c>
      <c r="C7" s="148" t="s">
        <v>71</v>
      </c>
      <c r="D7" s="148" t="s">
        <v>372</v>
      </c>
      <c r="E7" s="148" t="s">
        <v>373</v>
      </c>
      <c r="F7" s="148" t="s">
        <v>374</v>
      </c>
      <c r="G7" s="148" t="s">
        <v>375</v>
      </c>
      <c r="H7" s="149" t="s">
        <v>376</v>
      </c>
      <c r="I7" s="148" t="s">
        <v>410</v>
      </c>
    </row>
    <row r="8" spans="1:9" s="142" customFormat="1" ht="32.25" customHeight="1" x14ac:dyDescent="0.2">
      <c r="A8" s="150" t="s">
        <v>377</v>
      </c>
      <c r="B8" s="151" t="s">
        <v>304</v>
      </c>
      <c r="C8" s="152" t="s">
        <v>4</v>
      </c>
      <c r="D8" s="152">
        <f>E8+H8</f>
        <v>2111492.17</v>
      </c>
      <c r="E8" s="152">
        <v>1910695.36</v>
      </c>
      <c r="F8" s="152"/>
      <c r="G8" s="152"/>
      <c r="H8" s="153">
        <v>200796.81</v>
      </c>
      <c r="I8" s="154"/>
    </row>
    <row r="9" spans="1:9" ht="15" customHeight="1" x14ac:dyDescent="0.2">
      <c r="A9" s="155" t="s">
        <v>3</v>
      </c>
      <c r="B9" s="156"/>
      <c r="C9" s="157"/>
      <c r="D9" s="157"/>
      <c r="E9" s="157"/>
      <c r="F9" s="157"/>
      <c r="G9" s="157"/>
      <c r="H9" s="158"/>
      <c r="I9" s="159"/>
    </row>
    <row r="10" spans="1:9" ht="15" customHeight="1" x14ac:dyDescent="0.2">
      <c r="A10" s="160"/>
      <c r="B10" s="161"/>
      <c r="C10" s="157"/>
      <c r="D10" s="157"/>
      <c r="E10" s="157"/>
      <c r="F10" s="157"/>
      <c r="G10" s="157"/>
      <c r="H10" s="158"/>
      <c r="I10" s="159"/>
    </row>
    <row r="11" spans="1:9" ht="12.75" x14ac:dyDescent="0.2">
      <c r="A11" s="162" t="s">
        <v>112</v>
      </c>
      <c r="B11" s="163">
        <v>1000</v>
      </c>
      <c r="C11" s="152" t="s">
        <v>4</v>
      </c>
      <c r="D11" s="152">
        <f>E11+H11</f>
        <v>78839500</v>
      </c>
      <c r="E11" s="152">
        <f>E14</f>
        <v>78539500</v>
      </c>
      <c r="F11" s="157"/>
      <c r="G11" s="157"/>
      <c r="H11" s="153">
        <v>300000</v>
      </c>
      <c r="I11" s="159"/>
    </row>
    <row r="12" spans="1:9" s="142" customFormat="1" ht="30.75" customHeight="1" x14ac:dyDescent="0.2">
      <c r="A12" s="162" t="s">
        <v>379</v>
      </c>
      <c r="B12" s="163">
        <v>1100</v>
      </c>
      <c r="C12" s="152"/>
      <c r="D12" s="152"/>
      <c r="E12" s="152"/>
      <c r="F12" s="152"/>
      <c r="G12" s="152"/>
      <c r="H12" s="153"/>
      <c r="I12" s="154"/>
    </row>
    <row r="13" spans="1:9" ht="14.25" customHeight="1" x14ac:dyDescent="0.2">
      <c r="A13" s="164"/>
      <c r="B13" s="165"/>
      <c r="C13" s="157"/>
      <c r="D13" s="157"/>
      <c r="E13" s="157"/>
      <c r="F13" s="157"/>
      <c r="G13" s="157"/>
      <c r="H13" s="158"/>
      <c r="I13" s="159"/>
    </row>
    <row r="14" spans="1:9" s="142" customFormat="1" ht="46.5" customHeight="1" x14ac:dyDescent="0.2">
      <c r="A14" s="162" t="s">
        <v>114</v>
      </c>
      <c r="B14" s="163">
        <v>1200</v>
      </c>
      <c r="C14" s="152"/>
      <c r="D14" s="152">
        <f>E14+H14+F14</f>
        <v>78539500</v>
      </c>
      <c r="E14" s="152">
        <f>E15</f>
        <v>78539500</v>
      </c>
      <c r="F14" s="152"/>
      <c r="G14" s="152"/>
      <c r="H14" s="153"/>
      <c r="I14" s="154"/>
    </row>
    <row r="15" spans="1:9" ht="72.75" customHeight="1" x14ac:dyDescent="0.2">
      <c r="A15" s="166" t="s">
        <v>380</v>
      </c>
      <c r="B15" s="167"/>
      <c r="C15" s="213" t="s">
        <v>477</v>
      </c>
      <c r="D15" s="157">
        <f>E15+H15+F15</f>
        <v>78539500</v>
      </c>
      <c r="E15" s="157">
        <v>78539500</v>
      </c>
      <c r="F15" s="157"/>
      <c r="G15" s="157"/>
      <c r="H15" s="158"/>
      <c r="I15" s="159"/>
    </row>
    <row r="16" spans="1:9" s="142" customFormat="1" ht="30" customHeight="1" x14ac:dyDescent="0.2">
      <c r="A16" s="162" t="s">
        <v>117</v>
      </c>
      <c r="B16" s="163">
        <v>1300</v>
      </c>
      <c r="C16" s="213"/>
      <c r="D16" s="152"/>
      <c r="E16" s="152"/>
      <c r="F16" s="152"/>
      <c r="G16" s="152"/>
      <c r="H16" s="153"/>
      <c r="I16" s="154"/>
    </row>
    <row r="17" spans="1:9" ht="16.5" customHeight="1" x14ac:dyDescent="0.2">
      <c r="A17" s="168" t="s">
        <v>3</v>
      </c>
      <c r="B17" s="169"/>
      <c r="C17" s="157"/>
      <c r="D17" s="157"/>
      <c r="E17" s="157"/>
      <c r="F17" s="157"/>
      <c r="G17" s="157"/>
      <c r="H17" s="158"/>
      <c r="I17" s="159"/>
    </row>
    <row r="18" spans="1:9" ht="18.75" customHeight="1" x14ac:dyDescent="0.2">
      <c r="A18" s="164"/>
      <c r="B18" s="165"/>
      <c r="C18" s="157"/>
      <c r="D18" s="157"/>
      <c r="E18" s="157"/>
      <c r="F18" s="157"/>
      <c r="G18" s="157"/>
      <c r="H18" s="158"/>
      <c r="I18" s="159"/>
    </row>
    <row r="19" spans="1:9" s="142" customFormat="1" ht="30.75" customHeight="1" x14ac:dyDescent="0.2">
      <c r="A19" s="162" t="s">
        <v>118</v>
      </c>
      <c r="B19" s="163">
        <v>1400</v>
      </c>
      <c r="C19" s="238" t="s">
        <v>459</v>
      </c>
      <c r="D19" s="152">
        <v>300000</v>
      </c>
      <c r="E19" s="152"/>
      <c r="F19" s="152"/>
      <c r="G19" s="152"/>
      <c r="H19" s="153">
        <v>300000</v>
      </c>
      <c r="I19" s="154"/>
    </row>
    <row r="20" spans="1:9" s="142" customFormat="1" ht="15.75" customHeight="1" x14ac:dyDescent="0.2">
      <c r="A20" s="164" t="s">
        <v>3</v>
      </c>
      <c r="B20" s="165"/>
      <c r="C20" s="239"/>
      <c r="D20" s="157"/>
      <c r="E20" s="157"/>
      <c r="F20" s="157"/>
      <c r="G20" s="157"/>
      <c r="H20" s="158"/>
      <c r="I20" s="154"/>
    </row>
    <row r="21" spans="1:9" s="142" customFormat="1" ht="15.75" customHeight="1" x14ac:dyDescent="0.2">
      <c r="A21" s="164" t="s">
        <v>460</v>
      </c>
      <c r="B21" s="165"/>
      <c r="C21" s="238" t="s">
        <v>459</v>
      </c>
      <c r="D21" s="157">
        <v>300000</v>
      </c>
      <c r="E21" s="157"/>
      <c r="F21" s="157"/>
      <c r="G21" s="157"/>
      <c r="H21" s="158">
        <v>300000</v>
      </c>
      <c r="I21" s="154"/>
    </row>
    <row r="22" spans="1:9" s="142" customFormat="1" ht="17.25" customHeight="1" x14ac:dyDescent="0.2">
      <c r="A22" s="162" t="s">
        <v>119</v>
      </c>
      <c r="B22" s="163">
        <v>1500</v>
      </c>
      <c r="C22" s="152"/>
      <c r="D22" s="152"/>
      <c r="E22" s="152"/>
      <c r="F22" s="152"/>
      <c r="G22" s="152"/>
      <c r="H22" s="153"/>
      <c r="I22" s="154"/>
    </row>
    <row r="23" spans="1:9" s="142" customFormat="1" ht="15.75" customHeight="1" x14ac:dyDescent="0.2">
      <c r="A23" s="168" t="s">
        <v>3</v>
      </c>
      <c r="B23" s="169"/>
      <c r="C23" s="213"/>
      <c r="D23" s="157"/>
      <c r="E23" s="157"/>
      <c r="F23" s="157"/>
      <c r="G23" s="157"/>
      <c r="H23" s="158"/>
      <c r="I23" s="154"/>
    </row>
    <row r="24" spans="1:9" ht="13.5" customHeight="1" x14ac:dyDescent="0.2">
      <c r="A24" s="164"/>
      <c r="B24" s="165"/>
      <c r="C24" s="157"/>
      <c r="D24" s="157"/>
      <c r="E24" s="157"/>
      <c r="F24" s="157"/>
      <c r="G24" s="157"/>
      <c r="H24" s="158"/>
      <c r="I24" s="159"/>
    </row>
    <row r="25" spans="1:9" s="142" customFormat="1" ht="13.5" customHeight="1" x14ac:dyDescent="0.2">
      <c r="A25" s="162" t="s">
        <v>122</v>
      </c>
      <c r="B25" s="163">
        <v>1900</v>
      </c>
      <c r="C25" s="152"/>
      <c r="D25" s="152"/>
      <c r="E25" s="152"/>
      <c r="F25" s="152"/>
      <c r="G25" s="152"/>
      <c r="H25" s="153"/>
      <c r="I25" s="154"/>
    </row>
    <row r="26" spans="1:9" ht="14.25" customHeight="1" x14ac:dyDescent="0.2">
      <c r="A26" s="168" t="s">
        <v>3</v>
      </c>
      <c r="B26" s="169"/>
      <c r="C26" s="170"/>
      <c r="D26" s="170"/>
      <c r="E26" s="157"/>
      <c r="F26" s="157"/>
      <c r="G26" s="157"/>
      <c r="H26" s="158"/>
      <c r="I26" s="159"/>
    </row>
    <row r="27" spans="1:9" ht="15.75" customHeight="1" x14ac:dyDescent="0.2">
      <c r="A27" s="164"/>
      <c r="B27" s="165"/>
      <c r="C27" s="170"/>
      <c r="D27" s="170"/>
      <c r="E27" s="157"/>
      <c r="F27" s="157"/>
      <c r="G27" s="157"/>
      <c r="H27" s="158"/>
      <c r="I27" s="159"/>
    </row>
    <row r="28" spans="1:9" s="142" customFormat="1" ht="17.25" customHeight="1" x14ac:dyDescent="0.2">
      <c r="A28" s="150" t="s">
        <v>381</v>
      </c>
      <c r="B28" s="171">
        <v>1980</v>
      </c>
      <c r="C28" s="152"/>
      <c r="D28" s="152"/>
      <c r="E28" s="152"/>
      <c r="F28" s="152"/>
      <c r="G28" s="152"/>
      <c r="H28" s="153"/>
      <c r="I28" s="154"/>
    </row>
    <row r="29" spans="1:9" s="142" customFormat="1" ht="15.75" customHeight="1" x14ac:dyDescent="0.2">
      <c r="A29" s="168" t="s">
        <v>3</v>
      </c>
      <c r="B29" s="169"/>
      <c r="C29" s="157"/>
      <c r="D29" s="157"/>
      <c r="E29" s="157"/>
      <c r="F29" s="157"/>
      <c r="G29" s="157"/>
      <c r="H29" s="158"/>
      <c r="I29" s="154"/>
    </row>
    <row r="30" spans="1:9" s="142" customFormat="1" ht="15.75" customHeight="1" x14ac:dyDescent="0.2">
      <c r="A30" s="164"/>
      <c r="B30" s="165"/>
      <c r="C30" s="157"/>
      <c r="D30" s="157"/>
      <c r="E30" s="157"/>
      <c r="F30" s="157"/>
      <c r="G30" s="157"/>
      <c r="H30" s="158"/>
      <c r="I30" s="154"/>
    </row>
    <row r="31" spans="1:9" s="142" customFormat="1" ht="17.25" customHeight="1" x14ac:dyDescent="0.2">
      <c r="A31" s="162" t="s">
        <v>124</v>
      </c>
      <c r="B31" s="163">
        <v>2000</v>
      </c>
      <c r="C31" s="152" t="s">
        <v>4</v>
      </c>
      <c r="D31" s="152">
        <f>E31+H31</f>
        <v>80950992.170000002</v>
      </c>
      <c r="E31" s="152">
        <f>E32+E44+E50+E67</f>
        <v>80450195.359999999</v>
      </c>
      <c r="F31" s="152"/>
      <c r="G31" s="152"/>
      <c r="H31" s="153">
        <v>500796.81</v>
      </c>
      <c r="I31" s="154"/>
    </row>
    <row r="32" spans="1:9" s="142" customFormat="1" ht="27.75" customHeight="1" x14ac:dyDescent="0.2">
      <c r="A32" s="162" t="s">
        <v>382</v>
      </c>
      <c r="B32" s="163">
        <v>2100</v>
      </c>
      <c r="C32" s="152" t="s">
        <v>4</v>
      </c>
      <c r="D32" s="152">
        <f t="shared" ref="D32:D37" si="0">E32</f>
        <v>56040009.009999998</v>
      </c>
      <c r="E32" s="152">
        <f>E33+E34+E35+E37</f>
        <v>56040009.009999998</v>
      </c>
      <c r="F32" s="152"/>
      <c r="G32" s="152"/>
      <c r="H32" s="153"/>
      <c r="I32" s="154"/>
    </row>
    <row r="33" spans="1:9" ht="25.5" customHeight="1" x14ac:dyDescent="0.2">
      <c r="A33" s="168" t="s">
        <v>383</v>
      </c>
      <c r="B33" s="169">
        <v>2110</v>
      </c>
      <c r="C33" s="213" t="s">
        <v>474</v>
      </c>
      <c r="D33" s="157">
        <f t="shared" si="0"/>
        <v>42762670.329999998</v>
      </c>
      <c r="E33" s="239">
        <v>42762670.329999998</v>
      </c>
      <c r="F33" s="157"/>
      <c r="G33" s="157"/>
      <c r="H33" s="158"/>
      <c r="I33" s="159"/>
    </row>
    <row r="34" spans="1:9" ht="30.75" customHeight="1" x14ac:dyDescent="0.2">
      <c r="A34" s="168" t="s">
        <v>127</v>
      </c>
      <c r="B34" s="169">
        <v>2120</v>
      </c>
      <c r="C34" s="213" t="s">
        <v>474</v>
      </c>
      <c r="D34" s="157">
        <f t="shared" si="0"/>
        <v>175012.25</v>
      </c>
      <c r="E34" s="239">
        <v>175012.25</v>
      </c>
      <c r="F34" s="157"/>
      <c r="G34" s="157"/>
      <c r="H34" s="158"/>
      <c r="I34" s="159"/>
    </row>
    <row r="35" spans="1:9" ht="42.75" customHeight="1" x14ac:dyDescent="0.2">
      <c r="A35" s="168" t="s">
        <v>128</v>
      </c>
      <c r="B35" s="169">
        <v>2130</v>
      </c>
      <c r="C35" s="213" t="s">
        <v>489</v>
      </c>
      <c r="D35" s="157">
        <f t="shared" si="0"/>
        <v>188000</v>
      </c>
      <c r="E35" s="239">
        <f>18000+100000+70000</f>
        <v>188000</v>
      </c>
      <c r="F35" s="157"/>
      <c r="G35" s="157"/>
      <c r="H35" s="158"/>
      <c r="I35" s="159"/>
    </row>
    <row r="36" spans="1:9" s="142" customFormat="1" ht="58.5" customHeight="1" x14ac:dyDescent="0.2">
      <c r="A36" s="162" t="s">
        <v>129</v>
      </c>
      <c r="B36" s="181">
        <v>2140</v>
      </c>
      <c r="C36" s="152" t="s">
        <v>4</v>
      </c>
      <c r="D36" s="152">
        <f t="shared" si="0"/>
        <v>12914326.43</v>
      </c>
      <c r="E36" s="240">
        <f>E37</f>
        <v>12914326.43</v>
      </c>
      <c r="F36" s="152"/>
      <c r="G36" s="152"/>
      <c r="H36" s="153"/>
      <c r="I36" s="154"/>
    </row>
    <row r="37" spans="1:9" ht="28.5" customHeight="1" x14ac:dyDescent="0.2">
      <c r="A37" s="168" t="s">
        <v>384</v>
      </c>
      <c r="B37" s="169">
        <v>2141</v>
      </c>
      <c r="C37" s="213" t="s">
        <v>475</v>
      </c>
      <c r="D37" s="157">
        <f t="shared" si="0"/>
        <v>12914326.43</v>
      </c>
      <c r="E37" s="239">
        <v>12914326.43</v>
      </c>
      <c r="F37" s="157"/>
      <c r="G37" s="157"/>
      <c r="H37" s="158"/>
      <c r="I37" s="159"/>
    </row>
    <row r="38" spans="1:9" s="144" customFormat="1" ht="22.5" customHeight="1" x14ac:dyDescent="0.2">
      <c r="A38" s="168" t="s">
        <v>131</v>
      </c>
      <c r="B38" s="169">
        <v>2142</v>
      </c>
      <c r="C38" s="172"/>
      <c r="D38" s="172"/>
      <c r="E38" s="172"/>
      <c r="F38" s="172"/>
      <c r="G38" s="172"/>
      <c r="H38" s="173"/>
      <c r="I38" s="174"/>
    </row>
    <row r="39" spans="1:9" ht="31.5" customHeight="1" x14ac:dyDescent="0.2">
      <c r="A39" s="168" t="s">
        <v>132</v>
      </c>
      <c r="B39" s="169">
        <v>2150</v>
      </c>
      <c r="C39" s="157"/>
      <c r="D39" s="157"/>
      <c r="E39" s="157"/>
      <c r="F39" s="157"/>
      <c r="G39" s="157"/>
      <c r="H39" s="158"/>
      <c r="I39" s="159"/>
    </row>
    <row r="40" spans="1:9" ht="42" customHeight="1" x14ac:dyDescent="0.2">
      <c r="A40" s="168" t="s">
        <v>306</v>
      </c>
      <c r="B40" s="169">
        <v>2160</v>
      </c>
      <c r="C40" s="157"/>
      <c r="D40" s="157"/>
      <c r="E40" s="157"/>
      <c r="F40" s="157"/>
      <c r="G40" s="157"/>
      <c r="H40" s="158"/>
      <c r="I40" s="159"/>
    </row>
    <row r="41" spans="1:9" s="144" customFormat="1" ht="30.75" customHeight="1" x14ac:dyDescent="0.2">
      <c r="A41" s="168" t="s">
        <v>133</v>
      </c>
      <c r="B41" s="169">
        <v>2170</v>
      </c>
      <c r="C41" s="157"/>
      <c r="D41" s="157"/>
      <c r="E41" s="157"/>
      <c r="F41" s="157"/>
      <c r="G41" s="157"/>
      <c r="H41" s="158"/>
      <c r="I41" s="159"/>
    </row>
    <row r="42" spans="1:9" ht="42.75" customHeight="1" x14ac:dyDescent="0.2">
      <c r="A42" s="168" t="s">
        <v>134</v>
      </c>
      <c r="B42" s="169">
        <v>2180</v>
      </c>
      <c r="C42" s="157"/>
      <c r="D42" s="157"/>
      <c r="E42" s="157"/>
      <c r="F42" s="157"/>
      <c r="G42" s="157"/>
      <c r="H42" s="158"/>
      <c r="I42" s="159"/>
    </row>
    <row r="43" spans="1:9" ht="28.5" customHeight="1" x14ac:dyDescent="0.2">
      <c r="A43" s="168" t="s">
        <v>385</v>
      </c>
      <c r="B43" s="169">
        <v>2181</v>
      </c>
      <c r="C43" s="157"/>
      <c r="D43" s="157"/>
      <c r="E43" s="157"/>
      <c r="F43" s="157"/>
      <c r="G43" s="157"/>
      <c r="H43" s="158"/>
      <c r="I43" s="159"/>
    </row>
    <row r="44" spans="1:9" s="142" customFormat="1" ht="30.75" customHeight="1" x14ac:dyDescent="0.2">
      <c r="A44" s="162" t="s">
        <v>136</v>
      </c>
      <c r="B44" s="163">
        <v>2200</v>
      </c>
      <c r="C44" s="152" t="s">
        <v>4</v>
      </c>
      <c r="D44" s="152">
        <f>E44</f>
        <v>1600000</v>
      </c>
      <c r="E44" s="152">
        <f>E46</f>
        <v>1600000</v>
      </c>
      <c r="F44" s="152"/>
      <c r="G44" s="152"/>
      <c r="H44" s="153"/>
      <c r="I44" s="154"/>
    </row>
    <row r="45" spans="1:9" ht="42.75" customHeight="1" x14ac:dyDescent="0.2">
      <c r="A45" s="168" t="s">
        <v>386</v>
      </c>
      <c r="B45" s="169">
        <v>2210</v>
      </c>
      <c r="C45" s="157"/>
      <c r="D45" s="152">
        <f>E45</f>
        <v>1600000</v>
      </c>
      <c r="E45" s="157">
        <f>E46</f>
        <v>1600000</v>
      </c>
      <c r="F45" s="157"/>
      <c r="G45" s="157"/>
      <c r="H45" s="158"/>
      <c r="I45" s="159"/>
    </row>
    <row r="46" spans="1:9" ht="54.75" customHeight="1" x14ac:dyDescent="0.2">
      <c r="A46" s="168" t="s">
        <v>387</v>
      </c>
      <c r="B46" s="169">
        <v>2211</v>
      </c>
      <c r="C46" s="213" t="s">
        <v>483</v>
      </c>
      <c r="D46" s="152">
        <f>E46</f>
        <v>1600000</v>
      </c>
      <c r="E46" s="157">
        <f>1000000+600000</f>
        <v>1600000</v>
      </c>
      <c r="F46" s="157"/>
      <c r="G46" s="157"/>
      <c r="H46" s="158"/>
      <c r="I46" s="159"/>
    </row>
    <row r="47" spans="1:9" ht="54" customHeight="1" x14ac:dyDescent="0.2">
      <c r="A47" s="168" t="s">
        <v>139</v>
      </c>
      <c r="B47" s="169">
        <v>2220</v>
      </c>
      <c r="C47" s="157"/>
      <c r="D47" s="157"/>
      <c r="E47" s="157"/>
      <c r="F47" s="157"/>
      <c r="G47" s="157"/>
      <c r="H47" s="158"/>
      <c r="I47" s="159"/>
    </row>
    <row r="48" spans="1:9" ht="60" customHeight="1" x14ac:dyDescent="0.2">
      <c r="A48" s="168" t="s">
        <v>140</v>
      </c>
      <c r="B48" s="169">
        <v>2230</v>
      </c>
      <c r="C48" s="157"/>
      <c r="D48" s="157"/>
      <c r="E48" s="157"/>
      <c r="F48" s="157"/>
      <c r="G48" s="157"/>
      <c r="H48" s="158"/>
      <c r="I48" s="159"/>
    </row>
    <row r="49" spans="1:9" ht="21" customHeight="1" x14ac:dyDescent="0.2">
      <c r="A49" s="168" t="s">
        <v>307</v>
      </c>
      <c r="B49" s="169">
        <v>2240</v>
      </c>
      <c r="C49" s="157"/>
      <c r="D49" s="157"/>
      <c r="E49" s="157"/>
      <c r="F49" s="157"/>
      <c r="G49" s="157"/>
      <c r="H49" s="158"/>
      <c r="I49" s="159"/>
    </row>
    <row r="50" spans="1:9" s="142" customFormat="1" ht="27.75" customHeight="1" x14ac:dyDescent="0.2">
      <c r="A50" s="162" t="s">
        <v>141</v>
      </c>
      <c r="B50" s="163">
        <v>2300</v>
      </c>
      <c r="C50" s="152" t="s">
        <v>4</v>
      </c>
      <c r="D50" s="152">
        <f>E50</f>
        <v>595000</v>
      </c>
      <c r="E50" s="152">
        <f>E52+E53</f>
        <v>595000</v>
      </c>
      <c r="F50" s="152"/>
      <c r="G50" s="152"/>
      <c r="H50" s="153"/>
      <c r="I50" s="154"/>
    </row>
    <row r="51" spans="1:9" s="142" customFormat="1" ht="15.75" customHeight="1" x14ac:dyDescent="0.2">
      <c r="A51" s="168" t="s">
        <v>3</v>
      </c>
      <c r="B51" s="169"/>
      <c r="C51" s="157"/>
      <c r="D51" s="157"/>
      <c r="E51" s="157"/>
      <c r="F51" s="157"/>
      <c r="G51" s="157"/>
      <c r="H51" s="158"/>
      <c r="I51" s="154"/>
    </row>
    <row r="52" spans="1:9" ht="27.75" customHeight="1" x14ac:dyDescent="0.2">
      <c r="A52" s="168" t="s">
        <v>142</v>
      </c>
      <c r="B52" s="169" t="s">
        <v>4</v>
      </c>
      <c r="C52" s="213" t="s">
        <v>478</v>
      </c>
      <c r="D52" s="152">
        <f>E52</f>
        <v>580000</v>
      </c>
      <c r="E52" s="157">
        <v>580000</v>
      </c>
      <c r="F52" s="157"/>
      <c r="G52" s="157"/>
      <c r="H52" s="158"/>
      <c r="I52" s="159"/>
    </row>
    <row r="53" spans="1:9" ht="44.25" customHeight="1" x14ac:dyDescent="0.2">
      <c r="A53" s="168" t="s">
        <v>220</v>
      </c>
      <c r="B53" s="169" t="s">
        <v>4</v>
      </c>
      <c r="C53" s="213" t="s">
        <v>479</v>
      </c>
      <c r="D53" s="157">
        <f>E53</f>
        <v>15000</v>
      </c>
      <c r="E53" s="157">
        <v>15000</v>
      </c>
      <c r="F53" s="157"/>
      <c r="G53" s="157"/>
      <c r="H53" s="158"/>
      <c r="I53" s="159"/>
    </row>
    <row r="54" spans="1:9" ht="28.5" customHeight="1" x14ac:dyDescent="0.2">
      <c r="A54" s="168" t="s">
        <v>221</v>
      </c>
      <c r="B54" s="169" t="s">
        <v>4</v>
      </c>
      <c r="C54" s="157"/>
      <c r="D54" s="157"/>
      <c r="E54" s="157"/>
      <c r="F54" s="157"/>
      <c r="G54" s="157"/>
      <c r="H54" s="158"/>
      <c r="I54" s="159"/>
    </row>
    <row r="55" spans="1:9" s="142" customFormat="1" ht="47.25" customHeight="1" x14ac:dyDescent="0.2">
      <c r="A55" s="162" t="s">
        <v>143</v>
      </c>
      <c r="B55" s="163">
        <v>2400</v>
      </c>
      <c r="C55" s="152"/>
      <c r="D55" s="152"/>
      <c r="E55" s="152"/>
      <c r="F55" s="152"/>
      <c r="G55" s="152"/>
      <c r="H55" s="153"/>
      <c r="I55" s="154"/>
    </row>
    <row r="56" spans="1:9" s="142" customFormat="1" ht="15.75" customHeight="1" x14ac:dyDescent="0.2">
      <c r="A56" s="168" t="s">
        <v>3</v>
      </c>
      <c r="B56" s="169"/>
      <c r="C56" s="157"/>
      <c r="D56" s="157"/>
      <c r="E56" s="157"/>
      <c r="F56" s="157"/>
      <c r="G56" s="157"/>
      <c r="H56" s="158"/>
      <c r="I56" s="154"/>
    </row>
    <row r="57" spans="1:9" ht="28.5" customHeight="1" x14ac:dyDescent="0.2">
      <c r="A57" s="168" t="s">
        <v>308</v>
      </c>
      <c r="B57" s="169">
        <v>2410</v>
      </c>
      <c r="C57" s="157"/>
      <c r="D57" s="157"/>
      <c r="E57" s="157"/>
      <c r="F57" s="157"/>
      <c r="G57" s="157"/>
      <c r="H57" s="158"/>
      <c r="I57" s="159"/>
    </row>
    <row r="58" spans="1:9" ht="36" customHeight="1" x14ac:dyDescent="0.2">
      <c r="A58" s="168" t="s">
        <v>309</v>
      </c>
      <c r="B58" s="169">
        <v>2420</v>
      </c>
      <c r="C58" s="157"/>
      <c r="D58" s="157"/>
      <c r="E58" s="157"/>
      <c r="F58" s="157"/>
      <c r="G58" s="157"/>
      <c r="H58" s="158"/>
      <c r="I58" s="159"/>
    </row>
    <row r="59" spans="1:9" ht="57" customHeight="1" x14ac:dyDescent="0.2">
      <c r="A59" s="168" t="s">
        <v>411</v>
      </c>
      <c r="B59" s="169">
        <v>2430</v>
      </c>
      <c r="C59" s="157"/>
      <c r="D59" s="157"/>
      <c r="E59" s="157"/>
      <c r="F59" s="157"/>
      <c r="G59" s="157"/>
      <c r="H59" s="158"/>
      <c r="I59" s="159"/>
    </row>
    <row r="60" spans="1:9" ht="27.75" customHeight="1" x14ac:dyDescent="0.2">
      <c r="A60" s="168" t="s">
        <v>144</v>
      </c>
      <c r="B60" s="169">
        <v>2440</v>
      </c>
      <c r="C60" s="157"/>
      <c r="D60" s="157"/>
      <c r="E60" s="157"/>
      <c r="F60" s="157"/>
      <c r="G60" s="157"/>
      <c r="H60" s="158"/>
      <c r="I60" s="159"/>
    </row>
    <row r="61" spans="1:9" ht="21.75" customHeight="1" x14ac:dyDescent="0.2">
      <c r="A61" s="168" t="s">
        <v>145</v>
      </c>
      <c r="B61" s="169">
        <v>2450</v>
      </c>
      <c r="C61" s="157"/>
      <c r="D61" s="157"/>
      <c r="E61" s="157"/>
      <c r="F61" s="157"/>
      <c r="G61" s="157"/>
      <c r="H61" s="158"/>
      <c r="I61" s="159"/>
    </row>
    <row r="62" spans="1:9" ht="40.5" customHeight="1" x14ac:dyDescent="0.2">
      <c r="A62" s="166" t="s">
        <v>146</v>
      </c>
      <c r="B62" s="167">
        <v>2460</v>
      </c>
      <c r="C62" s="157"/>
      <c r="D62" s="157"/>
      <c r="E62" s="157"/>
      <c r="F62" s="157"/>
      <c r="G62" s="157"/>
      <c r="H62" s="158"/>
      <c r="I62" s="159"/>
    </row>
    <row r="63" spans="1:9" s="142" customFormat="1" ht="30.75" customHeight="1" x14ac:dyDescent="0.2">
      <c r="A63" s="162" t="s">
        <v>147</v>
      </c>
      <c r="B63" s="163">
        <v>2500</v>
      </c>
      <c r="C63" s="152" t="s">
        <v>4</v>
      </c>
      <c r="D63" s="152"/>
      <c r="E63" s="152"/>
      <c r="F63" s="152"/>
      <c r="G63" s="152"/>
      <c r="H63" s="153"/>
      <c r="I63" s="154"/>
    </row>
    <row r="64" spans="1:9" s="142" customFormat="1" ht="15.75" customHeight="1" x14ac:dyDescent="0.2">
      <c r="A64" s="168" t="s">
        <v>412</v>
      </c>
      <c r="B64" s="169"/>
      <c r="C64" s="157"/>
      <c r="D64" s="157"/>
      <c r="E64" s="157"/>
      <c r="F64" s="157"/>
      <c r="G64" s="157"/>
      <c r="H64" s="158"/>
      <c r="I64" s="154"/>
    </row>
    <row r="65" spans="1:9" ht="35.25" customHeight="1" x14ac:dyDescent="0.2">
      <c r="A65" s="168" t="s">
        <v>148</v>
      </c>
      <c r="B65" s="169">
        <v>2520</v>
      </c>
      <c r="C65" s="157"/>
      <c r="D65" s="157"/>
      <c r="E65" s="157"/>
      <c r="F65" s="157"/>
      <c r="G65" s="157"/>
      <c r="H65" s="158"/>
      <c r="I65" s="159"/>
    </row>
    <row r="66" spans="1:9" ht="15.75" customHeight="1" x14ac:dyDescent="0.2">
      <c r="A66" s="168"/>
      <c r="B66" s="169"/>
      <c r="C66" s="157"/>
      <c r="D66" s="157"/>
      <c r="E66" s="157"/>
      <c r="F66" s="157"/>
      <c r="G66" s="157"/>
      <c r="H66" s="158"/>
      <c r="I66" s="159"/>
    </row>
    <row r="67" spans="1:9" s="142" customFormat="1" ht="32.25" customHeight="1" x14ac:dyDescent="0.2">
      <c r="A67" s="150" t="s">
        <v>388</v>
      </c>
      <c r="B67" s="171">
        <v>2600</v>
      </c>
      <c r="C67" s="152" t="s">
        <v>4</v>
      </c>
      <c r="D67" s="152">
        <f>E67+H67</f>
        <v>22715983.16</v>
      </c>
      <c r="E67" s="152">
        <f>E70+E81+E82</f>
        <v>22215186.350000001</v>
      </c>
      <c r="F67" s="152"/>
      <c r="G67" s="152"/>
      <c r="H67" s="153">
        <v>500796.81</v>
      </c>
      <c r="I67" s="154"/>
    </row>
    <row r="68" spans="1:9" ht="40.5" customHeight="1" x14ac:dyDescent="0.2">
      <c r="A68" s="168" t="s">
        <v>389</v>
      </c>
      <c r="B68" s="169">
        <v>2610</v>
      </c>
      <c r="C68" s="157"/>
      <c r="D68" s="157"/>
      <c r="E68" s="157"/>
      <c r="F68" s="157"/>
      <c r="G68" s="157"/>
      <c r="H68" s="158"/>
      <c r="I68" s="159"/>
    </row>
    <row r="69" spans="1:9" ht="48" customHeight="1" x14ac:dyDescent="0.2">
      <c r="A69" s="168" t="s">
        <v>150</v>
      </c>
      <c r="B69" s="169">
        <v>2630</v>
      </c>
      <c r="C69" s="157"/>
      <c r="D69" s="157"/>
      <c r="E69" s="157"/>
      <c r="F69" s="157"/>
      <c r="G69" s="157"/>
      <c r="H69" s="158"/>
      <c r="I69" s="159"/>
    </row>
    <row r="70" spans="1:9" s="142" customFormat="1" ht="32.25" customHeight="1" x14ac:dyDescent="0.2">
      <c r="A70" s="162" t="s">
        <v>151</v>
      </c>
      <c r="B70" s="293">
        <v>2640</v>
      </c>
      <c r="C70" s="152" t="s">
        <v>4</v>
      </c>
      <c r="D70" s="152">
        <f>E70+H70</f>
        <v>16370371.41</v>
      </c>
      <c r="E70" s="152">
        <f>SUM(E72:E80)</f>
        <v>15869574.6</v>
      </c>
      <c r="F70" s="152"/>
      <c r="G70" s="152"/>
      <c r="H70" s="153">
        <v>500796.81</v>
      </c>
      <c r="I70" s="154"/>
    </row>
    <row r="71" spans="1:9" ht="15" customHeight="1" x14ac:dyDescent="0.2">
      <c r="A71" s="168" t="s">
        <v>3</v>
      </c>
      <c r="B71" s="294"/>
      <c r="C71" s="175"/>
      <c r="D71" s="152"/>
      <c r="E71" s="152"/>
      <c r="F71" s="152"/>
      <c r="G71" s="152"/>
      <c r="H71" s="153"/>
      <c r="I71" s="159"/>
    </row>
    <row r="72" spans="1:9" s="142" customFormat="1" ht="15.75" customHeight="1" x14ac:dyDescent="0.2">
      <c r="A72" s="168" t="s">
        <v>390</v>
      </c>
      <c r="B72" s="294"/>
      <c r="C72" s="213" t="s">
        <v>476</v>
      </c>
      <c r="D72" s="152">
        <f t="shared" ref="D72:D79" si="1">E72</f>
        <v>154174.6</v>
      </c>
      <c r="E72" s="157">
        <v>154174.6</v>
      </c>
      <c r="F72" s="152"/>
      <c r="G72" s="152"/>
      <c r="H72" s="153"/>
      <c r="I72" s="154"/>
    </row>
    <row r="73" spans="1:9" s="142" customFormat="1" ht="15.75" customHeight="1" x14ac:dyDescent="0.2">
      <c r="A73" s="168" t="s">
        <v>413</v>
      </c>
      <c r="B73" s="294"/>
      <c r="C73" s="213" t="s">
        <v>476</v>
      </c>
      <c r="D73" s="152">
        <f t="shared" si="1"/>
        <v>75000</v>
      </c>
      <c r="E73" s="157">
        <v>75000</v>
      </c>
      <c r="F73" s="152"/>
      <c r="G73" s="152"/>
      <c r="H73" s="153"/>
      <c r="I73" s="154"/>
    </row>
    <row r="74" spans="1:9" ht="15.75" customHeight="1" x14ac:dyDescent="0.2">
      <c r="A74" s="168" t="s">
        <v>391</v>
      </c>
      <c r="B74" s="294"/>
      <c r="C74" s="213" t="s">
        <v>476</v>
      </c>
      <c r="D74" s="152">
        <f t="shared" si="1"/>
        <v>400000</v>
      </c>
      <c r="E74" s="157">
        <v>400000</v>
      </c>
      <c r="F74" s="152"/>
      <c r="G74" s="152"/>
      <c r="H74" s="153"/>
      <c r="I74" s="159"/>
    </row>
    <row r="75" spans="1:9" ht="15.75" customHeight="1" x14ac:dyDescent="0.2">
      <c r="A75" s="168" t="s">
        <v>392</v>
      </c>
      <c r="B75" s="294"/>
      <c r="C75" s="213" t="s">
        <v>476</v>
      </c>
      <c r="D75" s="152">
        <f t="shared" si="1"/>
        <v>1290000</v>
      </c>
      <c r="E75" s="157">
        <v>1290000</v>
      </c>
      <c r="F75" s="152"/>
      <c r="G75" s="152"/>
      <c r="H75" s="153"/>
      <c r="I75" s="159"/>
    </row>
    <row r="76" spans="1:9" ht="15.75" customHeight="1" x14ac:dyDescent="0.2">
      <c r="A76" s="168" t="s">
        <v>393</v>
      </c>
      <c r="B76" s="294"/>
      <c r="C76" s="213" t="s">
        <v>476</v>
      </c>
      <c r="D76" s="152">
        <f t="shared" si="1"/>
        <v>1420000</v>
      </c>
      <c r="E76" s="157">
        <v>1420000</v>
      </c>
      <c r="F76" s="152"/>
      <c r="G76" s="152"/>
      <c r="H76" s="153"/>
      <c r="I76" s="159"/>
    </row>
    <row r="77" spans="1:9" ht="15.75" customHeight="1" x14ac:dyDescent="0.2">
      <c r="A77" s="168" t="s">
        <v>461</v>
      </c>
      <c r="B77" s="294"/>
      <c r="C77" s="213" t="s">
        <v>476</v>
      </c>
      <c r="D77" s="152">
        <f t="shared" si="1"/>
        <v>45000</v>
      </c>
      <c r="E77" s="157">
        <v>45000</v>
      </c>
      <c r="F77" s="152"/>
      <c r="G77" s="152"/>
      <c r="H77" s="153"/>
      <c r="I77" s="159"/>
    </row>
    <row r="78" spans="1:9" ht="15.75" customHeight="1" x14ac:dyDescent="0.2">
      <c r="A78" s="168" t="s">
        <v>394</v>
      </c>
      <c r="B78" s="294"/>
      <c r="C78" s="213" t="s">
        <v>476</v>
      </c>
      <c r="D78" s="152">
        <f t="shared" si="1"/>
        <v>1300000</v>
      </c>
      <c r="E78" s="157">
        <v>1300000</v>
      </c>
      <c r="F78" s="152"/>
      <c r="G78" s="152"/>
      <c r="H78" s="153"/>
      <c r="I78" s="159"/>
    </row>
    <row r="79" spans="1:9" ht="19.5" customHeight="1" x14ac:dyDescent="0.2">
      <c r="A79" s="168" t="s">
        <v>395</v>
      </c>
      <c r="B79" s="294"/>
      <c r="C79" s="213" t="s">
        <v>476</v>
      </c>
      <c r="D79" s="152">
        <f t="shared" si="1"/>
        <v>11185400</v>
      </c>
      <c r="E79" s="157">
        <f>250000+6710400+360000+350000+1800000+1700000+15000</f>
        <v>11185400</v>
      </c>
      <c r="F79" s="152"/>
      <c r="G79" s="152"/>
      <c r="H79" s="153"/>
      <c r="I79" s="159"/>
    </row>
    <row r="80" spans="1:9" ht="19.5" customHeight="1" x14ac:dyDescent="0.2">
      <c r="A80" s="168" t="s">
        <v>395</v>
      </c>
      <c r="B80" s="195"/>
      <c r="C80" s="213" t="s">
        <v>480</v>
      </c>
      <c r="D80" s="152">
        <v>500796.81</v>
      </c>
      <c r="E80" s="157"/>
      <c r="F80" s="152"/>
      <c r="G80" s="152"/>
      <c r="H80" s="153">
        <v>500796.81</v>
      </c>
      <c r="I80" s="159"/>
    </row>
    <row r="81" spans="1:9" ht="24.75" customHeight="1" x14ac:dyDescent="0.2">
      <c r="A81" s="168" t="s">
        <v>462</v>
      </c>
      <c r="B81" s="195"/>
      <c r="C81" s="213" t="s">
        <v>481</v>
      </c>
      <c r="D81" s="152">
        <f>E81</f>
        <v>400000</v>
      </c>
      <c r="E81" s="157">
        <v>400000</v>
      </c>
      <c r="F81" s="152"/>
      <c r="G81" s="152"/>
      <c r="H81" s="153"/>
      <c r="I81" s="159"/>
    </row>
    <row r="82" spans="1:9" ht="19.5" customHeight="1" x14ac:dyDescent="0.2">
      <c r="A82" s="168" t="s">
        <v>414</v>
      </c>
      <c r="B82" s="182">
        <v>2660</v>
      </c>
      <c r="C82" s="213" t="s">
        <v>482</v>
      </c>
      <c r="D82" s="152">
        <f>E82</f>
        <v>5945611.75</v>
      </c>
      <c r="E82" s="157">
        <v>5945611.75</v>
      </c>
      <c r="F82" s="152"/>
      <c r="G82" s="152"/>
      <c r="H82" s="153"/>
      <c r="I82" s="159"/>
    </row>
    <row r="83" spans="1:9" s="142" customFormat="1" ht="39" customHeight="1" x14ac:dyDescent="0.2">
      <c r="A83" s="162" t="s">
        <v>152</v>
      </c>
      <c r="B83" s="163">
        <v>2700</v>
      </c>
      <c r="C83" s="152" t="s">
        <v>4</v>
      </c>
      <c r="D83" s="152"/>
      <c r="E83" s="152"/>
      <c r="F83" s="152"/>
      <c r="G83" s="152"/>
      <c r="H83" s="153"/>
      <c r="I83" s="154"/>
    </row>
    <row r="84" spans="1:9" s="142" customFormat="1" ht="14.45" customHeight="1" x14ac:dyDescent="0.2">
      <c r="A84" s="168" t="s">
        <v>3</v>
      </c>
      <c r="B84" s="163"/>
      <c r="C84" s="152"/>
      <c r="D84" s="152"/>
      <c r="E84" s="152"/>
      <c r="F84" s="152"/>
      <c r="G84" s="152"/>
      <c r="H84" s="153"/>
      <c r="I84" s="154"/>
    </row>
    <row r="85" spans="1:9" ht="38.25" customHeight="1" x14ac:dyDescent="0.2">
      <c r="A85" s="168" t="s">
        <v>396</v>
      </c>
      <c r="B85" s="165">
        <v>2710</v>
      </c>
      <c r="C85" s="157"/>
      <c r="D85" s="157"/>
      <c r="E85" s="157"/>
      <c r="F85" s="157"/>
      <c r="G85" s="157"/>
      <c r="H85" s="158"/>
      <c r="I85" s="159"/>
    </row>
    <row r="86" spans="1:9" ht="41.25" customHeight="1" x14ac:dyDescent="0.2">
      <c r="A86" s="168" t="s">
        <v>154</v>
      </c>
      <c r="B86" s="165">
        <v>2720</v>
      </c>
      <c r="C86" s="157"/>
      <c r="D86" s="157"/>
      <c r="E86" s="157"/>
      <c r="F86" s="157"/>
      <c r="G86" s="157"/>
      <c r="H86" s="158"/>
      <c r="I86" s="159"/>
    </row>
    <row r="87" spans="1:9" ht="15.75" customHeight="1" x14ac:dyDescent="0.2">
      <c r="A87" s="162" t="s">
        <v>397</v>
      </c>
      <c r="B87" s="163">
        <v>3000</v>
      </c>
      <c r="C87" s="152" t="s">
        <v>4</v>
      </c>
      <c r="D87" s="157"/>
      <c r="E87" s="157"/>
      <c r="F87" s="157"/>
      <c r="G87" s="157"/>
      <c r="H87" s="158"/>
      <c r="I87" s="159"/>
    </row>
    <row r="88" spans="1:9" ht="26.25" customHeight="1" x14ac:dyDescent="0.2">
      <c r="A88" s="168" t="s">
        <v>398</v>
      </c>
      <c r="B88" s="169">
        <v>3010</v>
      </c>
      <c r="C88" s="157"/>
      <c r="D88" s="157"/>
      <c r="E88" s="157"/>
      <c r="F88" s="157"/>
      <c r="G88" s="157"/>
      <c r="H88" s="158"/>
      <c r="I88" s="159"/>
    </row>
    <row r="89" spans="1:9" ht="14.25" customHeight="1" x14ac:dyDescent="0.2">
      <c r="A89" s="168" t="s">
        <v>156</v>
      </c>
      <c r="B89" s="169">
        <v>3020</v>
      </c>
      <c r="C89" s="157"/>
      <c r="D89" s="157"/>
      <c r="E89" s="157"/>
      <c r="F89" s="157"/>
      <c r="G89" s="157"/>
      <c r="H89" s="158"/>
      <c r="I89" s="159"/>
    </row>
    <row r="90" spans="1:9" ht="17.25" customHeight="1" x14ac:dyDescent="0.2">
      <c r="A90" s="168" t="s">
        <v>399</v>
      </c>
      <c r="B90" s="169">
        <v>3030</v>
      </c>
      <c r="C90" s="157"/>
      <c r="D90" s="157"/>
      <c r="E90" s="157"/>
      <c r="F90" s="157"/>
      <c r="G90" s="157"/>
      <c r="H90" s="158"/>
      <c r="I90" s="159"/>
    </row>
    <row r="91" spans="1:9" ht="18" customHeight="1" x14ac:dyDescent="0.2">
      <c r="A91" s="162" t="s">
        <v>400</v>
      </c>
      <c r="B91" s="163">
        <v>4000</v>
      </c>
      <c r="C91" s="152" t="s">
        <v>4</v>
      </c>
      <c r="D91" s="157"/>
      <c r="E91" s="157"/>
      <c r="F91" s="157"/>
      <c r="G91" s="157"/>
      <c r="H91" s="158"/>
      <c r="I91" s="159"/>
    </row>
    <row r="92" spans="1:9" ht="19.5" customHeight="1" x14ac:dyDescent="0.2">
      <c r="A92" s="168" t="s">
        <v>3</v>
      </c>
      <c r="B92" s="169"/>
      <c r="C92" s="157"/>
      <c r="D92" s="157"/>
      <c r="E92" s="157"/>
      <c r="F92" s="157"/>
      <c r="G92" s="157"/>
      <c r="H92" s="158"/>
      <c r="I92" s="159"/>
    </row>
    <row r="93" spans="1:9" ht="15.75" customHeight="1" x14ac:dyDescent="0.2">
      <c r="A93" s="168"/>
      <c r="B93" s="169"/>
      <c r="C93" s="157"/>
      <c r="D93" s="157"/>
      <c r="E93" s="157"/>
      <c r="F93" s="157"/>
      <c r="G93" s="157"/>
      <c r="H93" s="158"/>
      <c r="I93" s="159"/>
    </row>
    <row r="94" spans="1:9" s="142" customFormat="1" ht="27" customHeight="1" x14ac:dyDescent="0.2">
      <c r="A94" s="150" t="s">
        <v>378</v>
      </c>
      <c r="B94" s="151" t="s">
        <v>305</v>
      </c>
      <c r="C94" s="152"/>
      <c r="D94" s="152"/>
      <c r="E94" s="152"/>
      <c r="F94" s="152"/>
      <c r="G94" s="152"/>
      <c r="H94" s="153"/>
      <c r="I94" s="154"/>
    </row>
    <row r="95" spans="1:9" s="142" customFormat="1" ht="15" customHeight="1" x14ac:dyDescent="0.2">
      <c r="A95" s="150" t="s">
        <v>3</v>
      </c>
      <c r="B95" s="171"/>
      <c r="C95" s="152"/>
      <c r="D95" s="152"/>
      <c r="E95" s="152"/>
      <c r="F95" s="152"/>
      <c r="G95" s="152"/>
      <c r="H95" s="153"/>
      <c r="I95" s="154"/>
    </row>
    <row r="96" spans="1:9" ht="11.25" customHeight="1" x14ac:dyDescent="0.2">
      <c r="A96" s="176"/>
      <c r="B96" s="177"/>
      <c r="C96" s="159"/>
      <c r="D96" s="159"/>
      <c r="E96" s="159"/>
      <c r="F96" s="159"/>
      <c r="G96" s="159"/>
      <c r="H96" s="159"/>
      <c r="I96" s="159"/>
    </row>
    <row r="97" spans="1:9" ht="12" customHeight="1" x14ac:dyDescent="0.2">
      <c r="A97" s="176"/>
      <c r="B97" s="177"/>
      <c r="C97" s="159"/>
      <c r="D97" s="159"/>
      <c r="E97" s="159"/>
      <c r="F97" s="159"/>
      <c r="G97" s="159"/>
      <c r="H97" s="178"/>
      <c r="I97" s="159"/>
    </row>
    <row r="98" spans="1:9" ht="17.25" customHeight="1" x14ac:dyDescent="0.2">
      <c r="C98" s="180"/>
      <c r="D98" s="180"/>
      <c r="E98" s="180"/>
      <c r="F98" s="180"/>
      <c r="G98" s="180"/>
      <c r="H98" s="180"/>
    </row>
    <row r="99" spans="1:9" x14ac:dyDescent="0.2">
      <c r="C99" s="180"/>
      <c r="D99" s="180"/>
      <c r="E99" s="180"/>
      <c r="F99" s="180"/>
      <c r="G99" s="180"/>
      <c r="H99" s="180"/>
    </row>
    <row r="100" spans="1:9" x14ac:dyDescent="0.2">
      <c r="C100" s="180"/>
      <c r="D100" s="180"/>
      <c r="E100" s="180"/>
      <c r="F100" s="180"/>
      <c r="G100" s="180"/>
      <c r="H100" s="180"/>
    </row>
    <row r="101" spans="1:9" x14ac:dyDescent="0.2">
      <c r="C101" s="180"/>
      <c r="D101" s="180"/>
      <c r="E101" s="180"/>
      <c r="F101" s="180"/>
      <c r="G101" s="180"/>
      <c r="H101" s="180"/>
    </row>
  </sheetData>
  <mergeCells count="12">
    <mergeCell ref="H5:I5"/>
    <mergeCell ref="B70:B79"/>
    <mergeCell ref="A1:I1"/>
    <mergeCell ref="A2:I2"/>
    <mergeCell ref="A4:A6"/>
    <mergeCell ref="B4:B6"/>
    <mergeCell ref="C4:C6"/>
    <mergeCell ref="D4:I4"/>
    <mergeCell ref="D5:D6"/>
    <mergeCell ref="E5:E6"/>
    <mergeCell ref="F5:F6"/>
    <mergeCell ref="G5:G6"/>
  </mergeCells>
  <pageMargins left="0.7" right="0.7" top="0.75" bottom="0.75" header="0.3" footer="0.3"/>
  <pageSetup paperSize="9" scale="58" fitToHeight="0"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60"/>
  <sheetViews>
    <sheetView view="pageBreakPreview" topLeftCell="B1" zoomScale="80" zoomScaleNormal="100" zoomScaleSheetLayoutView="80" workbookViewId="0">
      <selection activeCell="B3" sqref="B3:B4"/>
    </sheetView>
  </sheetViews>
  <sheetFormatPr defaultColWidth="9.140625" defaultRowHeight="15" x14ac:dyDescent="0.25"/>
  <cols>
    <col min="1" max="1" width="10.85546875" style="29" customWidth="1"/>
    <col min="2" max="2" width="78.5703125" style="29" customWidth="1"/>
    <col min="3" max="4" width="19.5703125" style="29" customWidth="1"/>
    <col min="5" max="5" width="19.5703125" style="87" customWidth="1"/>
    <col min="6" max="10" width="19.5703125" style="29" customWidth="1"/>
    <col min="11" max="11" width="5.28515625" style="66" customWidth="1"/>
    <col min="12" max="16384" width="9.140625" style="66"/>
  </cols>
  <sheetData>
    <row r="1" spans="1:12" x14ac:dyDescent="0.25">
      <c r="A1" s="321" t="s">
        <v>337</v>
      </c>
      <c r="B1" s="322"/>
      <c r="C1" s="322"/>
      <c r="D1" s="322"/>
      <c r="E1" s="322"/>
      <c r="F1" s="322"/>
      <c r="G1" s="322"/>
      <c r="H1" s="322"/>
      <c r="I1" s="322"/>
      <c r="J1" s="322"/>
      <c r="K1" s="65"/>
    </row>
    <row r="2" spans="1:12" s="29" customFormat="1" ht="15.75" thickBot="1" x14ac:dyDescent="0.3">
      <c r="D2" s="67"/>
      <c r="E2" s="106"/>
      <c r="F2" s="68"/>
      <c r="L2" s="184"/>
    </row>
    <row r="3" spans="1:12" s="29" customFormat="1" ht="15.75" customHeight="1" thickBot="1" x14ac:dyDescent="0.3">
      <c r="A3" s="327" t="s">
        <v>160</v>
      </c>
      <c r="B3" s="327" t="s">
        <v>0</v>
      </c>
      <c r="C3" s="327" t="s">
        <v>161</v>
      </c>
      <c r="D3" s="331" t="s">
        <v>6</v>
      </c>
      <c r="E3" s="331" t="s">
        <v>339</v>
      </c>
      <c r="F3" s="331" t="s">
        <v>340</v>
      </c>
      <c r="G3" s="341" t="s">
        <v>231</v>
      </c>
      <c r="H3" s="342"/>
      <c r="I3" s="342"/>
      <c r="J3" s="343"/>
      <c r="K3" s="183"/>
      <c r="L3" s="185"/>
    </row>
    <row r="4" spans="1:12" s="29" customFormat="1" ht="75.75" customHeight="1" thickBot="1" x14ac:dyDescent="0.3">
      <c r="A4" s="328"/>
      <c r="B4" s="328"/>
      <c r="C4" s="328"/>
      <c r="D4" s="344"/>
      <c r="E4" s="332"/>
      <c r="F4" s="332"/>
      <c r="G4" s="192" t="s">
        <v>469</v>
      </c>
      <c r="H4" s="196" t="s">
        <v>470</v>
      </c>
      <c r="I4" s="196" t="s">
        <v>471</v>
      </c>
      <c r="J4" s="197" t="s">
        <v>110</v>
      </c>
      <c r="K4" s="183"/>
      <c r="L4" s="184"/>
    </row>
    <row r="5" spans="1:12" s="29" customFormat="1" ht="15.75" thickBot="1" x14ac:dyDescent="0.3">
      <c r="A5" s="55">
        <v>1</v>
      </c>
      <c r="B5" s="30">
        <v>2</v>
      </c>
      <c r="C5" s="30">
        <v>3</v>
      </c>
      <c r="D5" s="104">
        <v>4</v>
      </c>
      <c r="E5" s="198" t="s">
        <v>318</v>
      </c>
      <c r="F5" s="198" t="s">
        <v>341</v>
      </c>
      <c r="G5" s="199">
        <v>5</v>
      </c>
      <c r="H5" s="110">
        <v>6</v>
      </c>
      <c r="I5" s="110">
        <v>7</v>
      </c>
      <c r="J5" s="200">
        <v>8</v>
      </c>
      <c r="K5" s="183"/>
      <c r="L5" s="184"/>
    </row>
    <row r="6" spans="1:12" s="29" customFormat="1" ht="15.75" thickBot="1" x14ac:dyDescent="0.3">
      <c r="A6" s="69">
        <v>1</v>
      </c>
      <c r="B6" s="70" t="s">
        <v>342</v>
      </c>
      <c r="C6" s="30">
        <v>26000</v>
      </c>
      <c r="D6" s="30" t="s">
        <v>111</v>
      </c>
      <c r="E6" s="104"/>
      <c r="F6" s="31"/>
      <c r="G6" s="222">
        <f>'Раздел 1 '!D81</f>
        <v>22715983.16</v>
      </c>
      <c r="H6" s="222">
        <f>'Раздел 1 '!E81</f>
        <v>22521715.73</v>
      </c>
      <c r="I6" s="222">
        <f>'Раздел 1 '!F81</f>
        <v>22721300.609999999</v>
      </c>
      <c r="J6" s="31"/>
    </row>
    <row r="7" spans="1:12" s="29" customFormat="1" x14ac:dyDescent="0.25">
      <c r="A7" s="309" t="s">
        <v>67</v>
      </c>
      <c r="B7" s="71" t="s">
        <v>3</v>
      </c>
      <c r="C7" s="311">
        <v>26100</v>
      </c>
      <c r="D7" s="311" t="s">
        <v>111</v>
      </c>
      <c r="E7" s="318"/>
      <c r="F7" s="307"/>
      <c r="G7" s="307"/>
      <c r="H7" s="307"/>
      <c r="I7" s="307"/>
      <c r="J7" s="307"/>
    </row>
    <row r="8" spans="1:12" s="29" customFormat="1" ht="105.75" thickBot="1" x14ac:dyDescent="0.3">
      <c r="A8" s="310"/>
      <c r="B8" s="31" t="s">
        <v>343</v>
      </c>
      <c r="C8" s="312"/>
      <c r="D8" s="312"/>
      <c r="E8" s="332"/>
      <c r="F8" s="308"/>
      <c r="G8" s="308"/>
      <c r="H8" s="308"/>
      <c r="I8" s="308"/>
      <c r="J8" s="308"/>
    </row>
    <row r="9" spans="1:12" s="29" customFormat="1" ht="45.75" thickBot="1" x14ac:dyDescent="0.3">
      <c r="A9" s="69" t="s">
        <v>68</v>
      </c>
      <c r="B9" s="31" t="s">
        <v>344</v>
      </c>
      <c r="C9" s="30">
        <v>26200</v>
      </c>
      <c r="D9" s="30" t="s">
        <v>111</v>
      </c>
      <c r="E9" s="104"/>
      <c r="F9" s="31"/>
      <c r="G9" s="31"/>
      <c r="H9" s="31"/>
      <c r="I9" s="31"/>
      <c r="J9" s="31"/>
    </row>
    <row r="10" spans="1:12" s="29" customFormat="1" ht="45.75" thickBot="1" x14ac:dyDescent="0.3">
      <c r="A10" s="69" t="s">
        <v>69</v>
      </c>
      <c r="B10" s="102" t="s">
        <v>345</v>
      </c>
      <c r="C10" s="30">
        <v>26300</v>
      </c>
      <c r="D10" s="30" t="s">
        <v>111</v>
      </c>
      <c r="E10" s="104"/>
      <c r="F10" s="31"/>
      <c r="G10" s="222">
        <v>7100000</v>
      </c>
      <c r="H10" s="222">
        <v>7100000</v>
      </c>
      <c r="I10" s="222">
        <v>7100000</v>
      </c>
      <c r="J10" s="31"/>
    </row>
    <row r="11" spans="1:12" s="29" customFormat="1" x14ac:dyDescent="0.25">
      <c r="A11" s="337" t="s">
        <v>311</v>
      </c>
      <c r="B11" s="124" t="s">
        <v>3</v>
      </c>
      <c r="C11" s="318">
        <v>26310</v>
      </c>
      <c r="D11" s="318" t="s">
        <v>111</v>
      </c>
      <c r="E11" s="318" t="s">
        <v>111</v>
      </c>
      <c r="F11" s="307"/>
      <c r="G11" s="305">
        <v>7100000</v>
      </c>
      <c r="H11" s="305">
        <v>7100000</v>
      </c>
      <c r="I11" s="305">
        <v>7100000</v>
      </c>
      <c r="J11" s="307"/>
      <c r="K11" s="108"/>
    </row>
    <row r="12" spans="1:12" s="29" customFormat="1" ht="15.75" thickBot="1" x14ac:dyDescent="0.3">
      <c r="A12" s="332"/>
      <c r="B12" s="32" t="s">
        <v>163</v>
      </c>
      <c r="C12" s="332"/>
      <c r="D12" s="332"/>
      <c r="E12" s="332"/>
      <c r="F12" s="336"/>
      <c r="G12" s="306"/>
      <c r="H12" s="306"/>
      <c r="I12" s="306"/>
      <c r="J12" s="336"/>
      <c r="K12" s="108"/>
    </row>
    <row r="13" spans="1:12" s="29" customFormat="1" ht="15.75" thickBot="1" x14ac:dyDescent="0.3">
      <c r="A13" s="127"/>
      <c r="B13" s="128" t="s">
        <v>346</v>
      </c>
      <c r="C13" s="110" t="s">
        <v>314</v>
      </c>
      <c r="D13" s="110"/>
      <c r="E13" s="104"/>
      <c r="F13" s="31"/>
      <c r="G13" s="222">
        <v>7100000</v>
      </c>
      <c r="H13" s="222">
        <v>7100000</v>
      </c>
      <c r="I13" s="222">
        <v>7100000</v>
      </c>
      <c r="J13" s="31"/>
      <c r="K13" s="108"/>
    </row>
    <row r="14" spans="1:12" s="29" customFormat="1" ht="15.75" thickBot="1" x14ac:dyDescent="0.3">
      <c r="A14" s="127"/>
      <c r="B14" s="128" t="s">
        <v>346</v>
      </c>
      <c r="C14" s="110" t="s">
        <v>347</v>
      </c>
      <c r="D14" s="110"/>
      <c r="E14" s="110"/>
      <c r="F14" s="31"/>
      <c r="G14" s="31"/>
      <c r="H14" s="31"/>
      <c r="I14" s="31"/>
      <c r="J14" s="31"/>
      <c r="K14" s="108"/>
    </row>
    <row r="15" spans="1:12" s="29" customFormat="1" ht="15.75" thickBot="1" x14ac:dyDescent="0.3">
      <c r="A15" s="129" t="s">
        <v>312</v>
      </c>
      <c r="B15" s="32" t="s">
        <v>313</v>
      </c>
      <c r="C15" s="110">
        <v>26320</v>
      </c>
      <c r="D15" s="110" t="s">
        <v>111</v>
      </c>
      <c r="E15" s="104" t="s">
        <v>111</v>
      </c>
      <c r="F15" s="31"/>
      <c r="G15" s="31"/>
      <c r="H15" s="31"/>
      <c r="I15" s="31"/>
      <c r="J15" s="31"/>
      <c r="K15" s="108"/>
    </row>
    <row r="16" spans="1:12" s="29" customFormat="1" ht="45.75" thickBot="1" x14ac:dyDescent="0.3">
      <c r="A16" s="69" t="s">
        <v>177</v>
      </c>
      <c r="B16" s="31" t="s">
        <v>348</v>
      </c>
      <c r="C16" s="30">
        <v>26400</v>
      </c>
      <c r="D16" s="30" t="s">
        <v>111</v>
      </c>
      <c r="E16" s="104"/>
      <c r="F16" s="31"/>
      <c r="G16" s="222">
        <v>15216156.109999999</v>
      </c>
      <c r="H16" s="222">
        <v>15421715.73</v>
      </c>
      <c r="I16" s="222">
        <v>15621300.609999999</v>
      </c>
      <c r="J16" s="31"/>
    </row>
    <row r="17" spans="1:12" s="29" customFormat="1" x14ac:dyDescent="0.25">
      <c r="A17" s="309" t="s">
        <v>178</v>
      </c>
      <c r="B17" s="71" t="s">
        <v>3</v>
      </c>
      <c r="C17" s="311">
        <v>26410</v>
      </c>
      <c r="D17" s="311" t="s">
        <v>111</v>
      </c>
      <c r="E17" s="318"/>
      <c r="F17" s="307"/>
      <c r="G17" s="305">
        <v>14715359.300000001</v>
      </c>
      <c r="H17" s="305">
        <v>15121715.73</v>
      </c>
      <c r="I17" s="305">
        <v>15321300.609999999</v>
      </c>
      <c r="J17" s="307"/>
    </row>
    <row r="18" spans="1:12" s="29" customFormat="1" ht="45.75" customHeight="1" thickBot="1" x14ac:dyDescent="0.3">
      <c r="A18" s="310"/>
      <c r="B18" s="31" t="s">
        <v>162</v>
      </c>
      <c r="C18" s="312"/>
      <c r="D18" s="312"/>
      <c r="E18" s="332"/>
      <c r="F18" s="308"/>
      <c r="G18" s="306"/>
      <c r="H18" s="306"/>
      <c r="I18" s="306"/>
      <c r="J18" s="308"/>
    </row>
    <row r="19" spans="1:12" s="29" customFormat="1" x14ac:dyDescent="0.25">
      <c r="A19" s="309" t="s">
        <v>179</v>
      </c>
      <c r="B19" s="71" t="s">
        <v>3</v>
      </c>
      <c r="C19" s="311">
        <v>26411</v>
      </c>
      <c r="D19" s="311" t="s">
        <v>111</v>
      </c>
      <c r="E19" s="318"/>
      <c r="F19" s="307"/>
      <c r="G19" s="305">
        <v>14715359.300000001</v>
      </c>
      <c r="H19" s="305">
        <v>15121715.73</v>
      </c>
      <c r="I19" s="305">
        <v>15321300.609999999</v>
      </c>
      <c r="J19" s="307"/>
    </row>
    <row r="20" spans="1:12" s="29" customFormat="1" ht="15.75" thickBot="1" x14ac:dyDescent="0.3">
      <c r="A20" s="310"/>
      <c r="B20" s="32" t="s">
        <v>163</v>
      </c>
      <c r="C20" s="312"/>
      <c r="D20" s="312"/>
      <c r="E20" s="332"/>
      <c r="F20" s="308"/>
      <c r="G20" s="306"/>
      <c r="H20" s="306"/>
      <c r="I20" s="306"/>
      <c r="J20" s="308"/>
      <c r="L20" s="103"/>
    </row>
    <row r="21" spans="1:12" s="29" customFormat="1" ht="15.75" thickBot="1" x14ac:dyDescent="0.3">
      <c r="A21" s="69" t="s">
        <v>164</v>
      </c>
      <c r="B21" s="31" t="s">
        <v>349</v>
      </c>
      <c r="C21" s="30">
        <v>26412</v>
      </c>
      <c r="D21" s="30" t="s">
        <v>111</v>
      </c>
      <c r="E21" s="104"/>
      <c r="F21" s="31"/>
      <c r="G21" s="233"/>
      <c r="H21" s="233"/>
      <c r="I21" s="233"/>
      <c r="J21" s="31"/>
    </row>
    <row r="22" spans="1:12" s="29" customFormat="1" ht="30.75" thickBot="1" x14ac:dyDescent="0.3">
      <c r="A22" s="69" t="s">
        <v>180</v>
      </c>
      <c r="B22" s="31" t="s">
        <v>165</v>
      </c>
      <c r="C22" s="30">
        <v>26420</v>
      </c>
      <c r="D22" s="30" t="s">
        <v>111</v>
      </c>
      <c r="E22" s="104"/>
      <c r="F22" s="31"/>
      <c r="G22" s="233">
        <v>0</v>
      </c>
      <c r="H22" s="233">
        <v>0</v>
      </c>
      <c r="I22" s="233">
        <v>0</v>
      </c>
      <c r="J22" s="31"/>
    </row>
    <row r="23" spans="1:12" s="29" customFormat="1" x14ac:dyDescent="0.25">
      <c r="A23" s="309" t="s">
        <v>166</v>
      </c>
      <c r="B23" s="71" t="s">
        <v>3</v>
      </c>
      <c r="C23" s="311">
        <v>26421</v>
      </c>
      <c r="D23" s="311" t="s">
        <v>111</v>
      </c>
      <c r="E23" s="318"/>
      <c r="F23" s="307"/>
      <c r="G23" s="311">
        <v>0</v>
      </c>
      <c r="H23" s="311">
        <v>0</v>
      </c>
      <c r="I23" s="311">
        <v>0</v>
      </c>
      <c r="J23" s="307"/>
    </row>
    <row r="24" spans="1:12" s="29" customFormat="1" ht="15.75" thickBot="1" x14ac:dyDescent="0.3">
      <c r="A24" s="310"/>
      <c r="B24" s="31" t="s">
        <v>163</v>
      </c>
      <c r="C24" s="312"/>
      <c r="D24" s="312"/>
      <c r="E24" s="332"/>
      <c r="F24" s="308"/>
      <c r="G24" s="312"/>
      <c r="H24" s="312"/>
      <c r="I24" s="312"/>
      <c r="J24" s="308"/>
    </row>
    <row r="25" spans="1:12" s="29" customFormat="1" ht="15.75" thickBot="1" x14ac:dyDescent="0.3">
      <c r="A25" s="127"/>
      <c r="B25" s="128" t="s">
        <v>346</v>
      </c>
      <c r="C25" s="110" t="s">
        <v>315</v>
      </c>
      <c r="D25" s="110" t="s">
        <v>111</v>
      </c>
      <c r="E25" s="107"/>
      <c r="F25" s="31"/>
      <c r="G25" s="233">
        <v>0</v>
      </c>
      <c r="H25" s="233">
        <v>0</v>
      </c>
      <c r="I25" s="233">
        <v>0</v>
      </c>
      <c r="J25" s="31"/>
      <c r="K25" s="108"/>
    </row>
    <row r="26" spans="1:12" s="29" customFormat="1" ht="15.75" thickBot="1" x14ac:dyDescent="0.3">
      <c r="A26" s="111" t="s">
        <v>167</v>
      </c>
      <c r="B26" s="31" t="s">
        <v>349</v>
      </c>
      <c r="C26" s="30">
        <v>26422</v>
      </c>
      <c r="D26" s="30" t="s">
        <v>111</v>
      </c>
      <c r="E26" s="110"/>
      <c r="F26" s="31"/>
      <c r="G26" s="233"/>
      <c r="H26" s="233"/>
      <c r="I26" s="233"/>
      <c r="J26" s="31"/>
    </row>
    <row r="27" spans="1:12" s="29" customFormat="1" ht="15.75" thickBot="1" x14ac:dyDescent="0.3">
      <c r="A27" s="111" t="s">
        <v>181</v>
      </c>
      <c r="B27" s="31" t="s">
        <v>350</v>
      </c>
      <c r="C27" s="30">
        <v>26430</v>
      </c>
      <c r="D27" s="30" t="s">
        <v>111</v>
      </c>
      <c r="E27" s="110"/>
      <c r="F27" s="31"/>
      <c r="G27" s="31"/>
      <c r="H27" s="31"/>
      <c r="I27" s="31"/>
      <c r="J27" s="31"/>
    </row>
    <row r="28" spans="1:12" s="29" customFormat="1" ht="15.75" thickBot="1" x14ac:dyDescent="0.3">
      <c r="A28" s="127"/>
      <c r="B28" s="128" t="s">
        <v>346</v>
      </c>
      <c r="C28" s="110" t="s">
        <v>316</v>
      </c>
      <c r="D28" s="110" t="s">
        <v>111</v>
      </c>
      <c r="E28" s="110"/>
      <c r="F28" s="31"/>
      <c r="G28" s="31"/>
      <c r="H28" s="31"/>
      <c r="I28" s="31"/>
      <c r="J28" s="31"/>
      <c r="K28" s="108"/>
    </row>
    <row r="29" spans="1:12" s="29" customFormat="1" ht="15.75" thickBot="1" x14ac:dyDescent="0.3">
      <c r="A29" s="127"/>
      <c r="B29" s="128" t="s">
        <v>351</v>
      </c>
      <c r="C29" s="110" t="s">
        <v>352</v>
      </c>
      <c r="D29" s="110" t="s">
        <v>111</v>
      </c>
      <c r="E29" s="134"/>
      <c r="F29" s="31"/>
      <c r="G29" s="31"/>
      <c r="H29" s="31"/>
      <c r="I29" s="31"/>
      <c r="J29" s="31"/>
      <c r="K29" s="108"/>
    </row>
    <row r="30" spans="1:12" s="29" customFormat="1" ht="15.75" thickBot="1" x14ac:dyDescent="0.3">
      <c r="A30" s="111" t="s">
        <v>182</v>
      </c>
      <c r="B30" s="31" t="s">
        <v>168</v>
      </c>
      <c r="C30" s="30">
        <v>26440</v>
      </c>
      <c r="D30" s="30" t="s">
        <v>111</v>
      </c>
      <c r="E30" s="110"/>
      <c r="F30" s="31"/>
      <c r="G30" s="31"/>
      <c r="H30" s="31"/>
      <c r="I30" s="31"/>
      <c r="J30" s="31"/>
    </row>
    <row r="31" spans="1:12" s="29" customFormat="1" x14ac:dyDescent="0.25">
      <c r="A31" s="309" t="s">
        <v>169</v>
      </c>
      <c r="B31" s="71" t="s">
        <v>3</v>
      </c>
      <c r="C31" s="311">
        <v>26441</v>
      </c>
      <c r="D31" s="311" t="s">
        <v>111</v>
      </c>
      <c r="E31" s="318"/>
      <c r="F31" s="307"/>
      <c r="G31" s="307"/>
      <c r="H31" s="307"/>
      <c r="I31" s="307"/>
      <c r="J31" s="307"/>
    </row>
    <row r="32" spans="1:12" s="29" customFormat="1" ht="15.75" thickBot="1" x14ac:dyDescent="0.3">
      <c r="A32" s="310"/>
      <c r="B32" s="135" t="s">
        <v>163</v>
      </c>
      <c r="C32" s="312"/>
      <c r="D32" s="312"/>
      <c r="E32" s="333"/>
      <c r="F32" s="308"/>
      <c r="G32" s="308"/>
      <c r="H32" s="308"/>
      <c r="I32" s="308"/>
      <c r="J32" s="308"/>
    </row>
    <row r="33" spans="1:11" s="29" customFormat="1" ht="15.75" thickBot="1" x14ac:dyDescent="0.3">
      <c r="A33" s="111" t="s">
        <v>170</v>
      </c>
      <c r="B33" s="70" t="s">
        <v>349</v>
      </c>
      <c r="C33" s="30">
        <v>26442</v>
      </c>
      <c r="D33" s="30" t="s">
        <v>111</v>
      </c>
      <c r="E33" s="110"/>
      <c r="F33" s="31"/>
      <c r="G33" s="31"/>
      <c r="H33" s="31"/>
      <c r="I33" s="31"/>
      <c r="J33" s="31"/>
    </row>
    <row r="34" spans="1:11" s="29" customFormat="1" ht="15.75" thickBot="1" x14ac:dyDescent="0.3">
      <c r="A34" s="111" t="s">
        <v>183</v>
      </c>
      <c r="B34" s="31" t="s">
        <v>171</v>
      </c>
      <c r="C34" s="30">
        <v>26450</v>
      </c>
      <c r="D34" s="30" t="s">
        <v>111</v>
      </c>
      <c r="E34" s="110"/>
      <c r="F34" s="31"/>
      <c r="G34" s="222">
        <v>500796.81</v>
      </c>
      <c r="H34" s="222">
        <v>300000</v>
      </c>
      <c r="I34" s="222">
        <v>300000</v>
      </c>
      <c r="J34" s="31"/>
    </row>
    <row r="35" spans="1:11" s="29" customFormat="1" x14ac:dyDescent="0.25">
      <c r="A35" s="309" t="s">
        <v>172</v>
      </c>
      <c r="B35" s="71" t="s">
        <v>3</v>
      </c>
      <c r="C35" s="311">
        <v>26451</v>
      </c>
      <c r="D35" s="311" t="s">
        <v>111</v>
      </c>
      <c r="E35" s="318"/>
      <c r="F35" s="307"/>
      <c r="G35" s="305">
        <v>500796.81</v>
      </c>
      <c r="H35" s="305">
        <v>300000</v>
      </c>
      <c r="I35" s="305">
        <v>300000</v>
      </c>
      <c r="J35" s="307"/>
    </row>
    <row r="36" spans="1:11" s="29" customFormat="1" ht="15.75" thickBot="1" x14ac:dyDescent="0.3">
      <c r="A36" s="310"/>
      <c r="B36" s="70" t="s">
        <v>163</v>
      </c>
      <c r="C36" s="312"/>
      <c r="D36" s="312"/>
      <c r="E36" s="333"/>
      <c r="F36" s="308"/>
      <c r="G36" s="306"/>
      <c r="H36" s="306"/>
      <c r="I36" s="306"/>
      <c r="J36" s="308"/>
    </row>
    <row r="37" spans="1:11" s="29" customFormat="1" ht="15.75" thickBot="1" x14ac:dyDescent="0.3">
      <c r="A37" s="127"/>
      <c r="B37" s="128" t="s">
        <v>346</v>
      </c>
      <c r="C37" s="110" t="s">
        <v>317</v>
      </c>
      <c r="D37" s="110" t="s">
        <v>111</v>
      </c>
      <c r="E37" s="134"/>
      <c r="F37" s="32"/>
      <c r="G37" s="232">
        <v>500796.81</v>
      </c>
      <c r="H37" s="222">
        <v>300000</v>
      </c>
      <c r="I37" s="222">
        <v>300000</v>
      </c>
      <c r="J37" s="31"/>
      <c r="K37" s="108"/>
    </row>
    <row r="38" spans="1:11" s="29" customFormat="1" ht="15.75" thickBot="1" x14ac:dyDescent="0.3">
      <c r="A38" s="127"/>
      <c r="B38" s="128" t="s">
        <v>351</v>
      </c>
      <c r="C38" s="110" t="s">
        <v>360</v>
      </c>
      <c r="D38" s="110" t="s">
        <v>111</v>
      </c>
      <c r="E38" s="134"/>
      <c r="F38" s="32"/>
      <c r="G38" s="32"/>
      <c r="H38" s="31"/>
      <c r="I38" s="31"/>
      <c r="J38" s="31"/>
      <c r="K38" s="108"/>
    </row>
    <row r="39" spans="1:11" s="29" customFormat="1" ht="15.75" thickBot="1" x14ac:dyDescent="0.3">
      <c r="A39" s="111" t="s">
        <v>173</v>
      </c>
      <c r="B39" s="70" t="s">
        <v>174</v>
      </c>
      <c r="C39" s="30">
        <v>26452</v>
      </c>
      <c r="D39" s="30" t="s">
        <v>111</v>
      </c>
      <c r="E39" s="110"/>
      <c r="F39" s="31"/>
      <c r="G39" s="31"/>
      <c r="H39" s="31"/>
      <c r="I39" s="31"/>
      <c r="J39" s="31"/>
    </row>
    <row r="40" spans="1:11" s="29" customFormat="1" ht="45.75" thickBot="1" x14ac:dyDescent="0.3">
      <c r="A40" s="112">
        <v>2</v>
      </c>
      <c r="B40" s="136" t="s">
        <v>361</v>
      </c>
      <c r="C40" s="30">
        <v>26500</v>
      </c>
      <c r="D40" s="30" t="s">
        <v>111</v>
      </c>
      <c r="E40" s="110"/>
      <c r="F40" s="31"/>
      <c r="G40" s="31"/>
      <c r="H40" s="31"/>
      <c r="I40" s="31"/>
      <c r="J40" s="31"/>
    </row>
    <row r="41" spans="1:11" s="29" customFormat="1" x14ac:dyDescent="0.25">
      <c r="A41" s="324"/>
      <c r="B41" s="137" t="s">
        <v>175</v>
      </c>
      <c r="C41" s="314">
        <v>26510</v>
      </c>
      <c r="D41" s="311"/>
      <c r="E41" s="318">
        <v>2021</v>
      </c>
      <c r="F41" s="318"/>
      <c r="G41" s="339">
        <v>0</v>
      </c>
      <c r="H41" s="225"/>
      <c r="I41" s="225"/>
      <c r="J41" s="307"/>
    </row>
    <row r="42" spans="1:11" s="29" customFormat="1" x14ac:dyDescent="0.25">
      <c r="A42" s="325"/>
      <c r="B42" s="137">
        <v>2021</v>
      </c>
      <c r="C42" s="315"/>
      <c r="D42" s="338"/>
      <c r="E42" s="319"/>
      <c r="F42" s="319"/>
      <c r="G42" s="340"/>
      <c r="H42" s="226"/>
      <c r="I42" s="226"/>
      <c r="J42" s="317"/>
    </row>
    <row r="43" spans="1:11" s="29" customFormat="1" x14ac:dyDescent="0.25">
      <c r="A43" s="325"/>
      <c r="B43" s="137">
        <v>2022</v>
      </c>
      <c r="C43" s="315"/>
      <c r="D43" s="223"/>
      <c r="E43" s="224">
        <v>2022</v>
      </c>
      <c r="F43" s="319"/>
      <c r="G43" s="227">
        <v>7100000</v>
      </c>
      <c r="H43" s="226"/>
      <c r="I43" s="226"/>
      <c r="J43" s="317"/>
    </row>
    <row r="44" spans="1:11" s="29" customFormat="1" x14ac:dyDescent="0.25">
      <c r="A44" s="325"/>
      <c r="B44" s="137">
        <v>2023</v>
      </c>
      <c r="C44" s="315"/>
      <c r="D44" s="223"/>
      <c r="E44" s="224">
        <v>2023</v>
      </c>
      <c r="F44" s="319"/>
      <c r="G44" s="227">
        <v>15421715.73</v>
      </c>
      <c r="H44" s="227">
        <v>7100000</v>
      </c>
      <c r="I44" s="226"/>
      <c r="J44" s="317"/>
    </row>
    <row r="45" spans="1:11" s="29" customFormat="1" x14ac:dyDescent="0.25">
      <c r="A45" s="325"/>
      <c r="B45" s="137">
        <v>2024</v>
      </c>
      <c r="C45" s="315"/>
      <c r="D45" s="223"/>
      <c r="E45" s="224">
        <v>2024</v>
      </c>
      <c r="F45" s="319"/>
      <c r="G45" s="228"/>
      <c r="H45" s="227">
        <v>15421715.73</v>
      </c>
      <c r="I45" s="226">
        <v>7100000</v>
      </c>
      <c r="J45" s="317"/>
    </row>
    <row r="46" spans="1:11" s="29" customFormat="1" ht="15.75" thickBot="1" x14ac:dyDescent="0.3">
      <c r="A46" s="326"/>
      <c r="B46" s="137">
        <v>2025</v>
      </c>
      <c r="C46" s="316"/>
      <c r="D46" s="207"/>
      <c r="E46" s="208">
        <v>2025</v>
      </c>
      <c r="F46" s="320"/>
      <c r="G46" s="229"/>
      <c r="H46" s="231"/>
      <c r="I46" s="230">
        <v>15621300.609999999</v>
      </c>
      <c r="J46" s="308"/>
    </row>
    <row r="47" spans="1:11" s="29" customFormat="1" ht="45.75" thickBot="1" x14ac:dyDescent="0.3">
      <c r="A47" s="112">
        <v>3</v>
      </c>
      <c r="B47" s="70" t="s">
        <v>176</v>
      </c>
      <c r="C47" s="30">
        <v>26600</v>
      </c>
      <c r="D47" s="30" t="s">
        <v>111</v>
      </c>
      <c r="E47" s="110"/>
      <c r="F47" s="31"/>
      <c r="G47" s="31"/>
      <c r="H47" s="31"/>
      <c r="I47" s="31"/>
      <c r="J47" s="31"/>
    </row>
    <row r="48" spans="1:11" s="29" customFormat="1" ht="15.75" thickBot="1" x14ac:dyDescent="0.3">
      <c r="A48" s="307"/>
      <c r="B48" s="30" t="s">
        <v>175</v>
      </c>
      <c r="C48" s="311">
        <v>26610</v>
      </c>
      <c r="D48" s="307"/>
      <c r="E48" s="334"/>
      <c r="F48" s="31"/>
      <c r="G48" s="31"/>
      <c r="H48" s="307"/>
      <c r="I48" s="307"/>
      <c r="J48" s="307"/>
    </row>
    <row r="49" spans="1:16" s="29" customFormat="1" ht="15.75" thickBot="1" x14ac:dyDescent="0.3">
      <c r="A49" s="308"/>
      <c r="B49" s="31"/>
      <c r="C49" s="312"/>
      <c r="D49" s="308"/>
      <c r="E49" s="335"/>
      <c r="F49" s="31"/>
      <c r="G49" s="31"/>
      <c r="H49" s="308"/>
      <c r="I49" s="308"/>
      <c r="J49" s="308"/>
    </row>
    <row r="51" spans="1:16" x14ac:dyDescent="0.25">
      <c r="A51" s="29" t="s">
        <v>159</v>
      </c>
    </row>
    <row r="52" spans="1:16" ht="32.25" customHeight="1" x14ac:dyDescent="0.25">
      <c r="A52" s="313" t="s">
        <v>338</v>
      </c>
      <c r="B52" s="313"/>
      <c r="C52" s="313"/>
      <c r="D52" s="313"/>
      <c r="E52" s="313"/>
      <c r="F52" s="313"/>
      <c r="G52" s="313"/>
      <c r="H52" s="313"/>
      <c r="I52" s="313"/>
      <c r="J52" s="313"/>
    </row>
    <row r="53" spans="1:16" ht="105" customHeight="1" x14ac:dyDescent="0.25">
      <c r="A53" s="323" t="s">
        <v>353</v>
      </c>
      <c r="B53" s="323"/>
      <c r="C53" s="323"/>
      <c r="D53" s="323"/>
      <c r="E53" s="323"/>
      <c r="F53" s="323"/>
      <c r="G53" s="323"/>
      <c r="H53" s="323"/>
      <c r="I53" s="323"/>
      <c r="J53" s="323"/>
      <c r="K53" s="130"/>
      <c r="L53" s="131"/>
    </row>
    <row r="54" spans="1:16" ht="66.75" customHeight="1" x14ac:dyDescent="0.25">
      <c r="A54" s="278" t="s">
        <v>354</v>
      </c>
      <c r="B54" s="278"/>
      <c r="C54" s="278"/>
      <c r="D54" s="278"/>
      <c r="E54" s="278"/>
      <c r="F54" s="278"/>
      <c r="G54" s="278"/>
      <c r="H54" s="278"/>
      <c r="I54" s="278"/>
      <c r="J54" s="278"/>
      <c r="K54" s="130"/>
    </row>
    <row r="55" spans="1:16" ht="84" customHeight="1" x14ac:dyDescent="0.25">
      <c r="A55" s="313" t="s">
        <v>355</v>
      </c>
      <c r="B55" s="313"/>
      <c r="C55" s="313"/>
      <c r="D55" s="313"/>
      <c r="E55" s="313"/>
      <c r="F55" s="313"/>
      <c r="G55" s="313"/>
      <c r="H55" s="313"/>
      <c r="I55" s="313"/>
      <c r="J55" s="313"/>
      <c r="K55" s="72"/>
    </row>
    <row r="56" spans="1:16" ht="34.5" customHeight="1" x14ac:dyDescent="0.25">
      <c r="A56" s="313" t="s">
        <v>356</v>
      </c>
      <c r="B56" s="313"/>
      <c r="C56" s="313"/>
      <c r="D56" s="313"/>
      <c r="E56" s="313"/>
      <c r="F56" s="313"/>
      <c r="G56" s="313"/>
      <c r="H56" s="313"/>
      <c r="I56" s="313"/>
      <c r="J56" s="313"/>
      <c r="K56" s="72"/>
    </row>
    <row r="57" spans="1:16" ht="17.25" customHeight="1" x14ac:dyDescent="0.25">
      <c r="A57" s="313" t="s">
        <v>357</v>
      </c>
      <c r="B57" s="313"/>
      <c r="C57" s="313"/>
      <c r="D57" s="313"/>
      <c r="E57" s="313"/>
      <c r="F57" s="313"/>
      <c r="G57" s="313"/>
      <c r="H57" s="313"/>
      <c r="I57" s="313"/>
      <c r="J57" s="313"/>
      <c r="K57" s="329"/>
      <c r="L57" s="330"/>
      <c r="M57" s="330"/>
      <c r="N57" s="330"/>
      <c r="O57" s="330"/>
      <c r="P57" s="330"/>
    </row>
    <row r="58" spans="1:16" ht="19.5" customHeight="1" x14ac:dyDescent="0.25">
      <c r="A58" s="313" t="s">
        <v>358</v>
      </c>
      <c r="B58" s="313"/>
      <c r="C58" s="313"/>
      <c r="D58" s="313"/>
      <c r="E58" s="313"/>
      <c r="F58" s="313"/>
      <c r="G58" s="313"/>
      <c r="H58" s="313"/>
      <c r="I58" s="313"/>
      <c r="J58" s="313"/>
      <c r="K58" s="72"/>
    </row>
    <row r="59" spans="1:16" ht="17.25" customHeight="1" x14ac:dyDescent="0.25">
      <c r="A59" s="313" t="s">
        <v>359</v>
      </c>
      <c r="B59" s="313"/>
      <c r="C59" s="313"/>
      <c r="D59" s="313"/>
      <c r="E59" s="313"/>
      <c r="F59" s="313"/>
      <c r="G59" s="313"/>
      <c r="H59" s="313"/>
      <c r="I59" s="313"/>
      <c r="J59" s="313"/>
      <c r="K59" s="72"/>
    </row>
    <row r="60" spans="1:16" x14ac:dyDescent="0.25">
      <c r="A60" s="132"/>
      <c r="B60" s="132"/>
      <c r="C60" s="132"/>
      <c r="D60" s="132"/>
      <c r="E60" s="133"/>
      <c r="F60" s="132"/>
      <c r="G60" s="132"/>
      <c r="H60" s="132"/>
      <c r="I60" s="132"/>
      <c r="J60" s="132"/>
    </row>
  </sheetData>
  <mergeCells count="94">
    <mergeCell ref="D41:D42"/>
    <mergeCell ref="E41:E42"/>
    <mergeCell ref="G41:G42"/>
    <mergeCell ref="F3:F4"/>
    <mergeCell ref="G3:J3"/>
    <mergeCell ref="D3:D4"/>
    <mergeCell ref="J7:J8"/>
    <mergeCell ref="G7:G8"/>
    <mergeCell ref="J11:J12"/>
    <mergeCell ref="G11:G12"/>
    <mergeCell ref="H23:H24"/>
    <mergeCell ref="I23:I24"/>
    <mergeCell ref="J23:J24"/>
    <mergeCell ref="H11:H12"/>
    <mergeCell ref="I11:I12"/>
    <mergeCell ref="J19:J20"/>
    <mergeCell ref="A7:A8"/>
    <mergeCell ref="C7:C8"/>
    <mergeCell ref="D7:D8"/>
    <mergeCell ref="F7:F8"/>
    <mergeCell ref="A11:A12"/>
    <mergeCell ref="C11:C12"/>
    <mergeCell ref="D11:D12"/>
    <mergeCell ref="A3:A4"/>
    <mergeCell ref="B3:B4"/>
    <mergeCell ref="C3:C4"/>
    <mergeCell ref="K57:P57"/>
    <mergeCell ref="E3:E4"/>
    <mergeCell ref="E7:E8"/>
    <mergeCell ref="E19:E20"/>
    <mergeCell ref="E17:E18"/>
    <mergeCell ref="E23:E24"/>
    <mergeCell ref="E31:E32"/>
    <mergeCell ref="E35:E36"/>
    <mergeCell ref="E48:E49"/>
    <mergeCell ref="E11:E12"/>
    <mergeCell ref="F11:F12"/>
    <mergeCell ref="H7:H8"/>
    <mergeCell ref="I7:I8"/>
    <mergeCell ref="I19:I20"/>
    <mergeCell ref="I17:I18"/>
    <mergeCell ref="H19:H20"/>
    <mergeCell ref="J17:J18"/>
    <mergeCell ref="H17:H18"/>
    <mergeCell ref="G17:G18"/>
    <mergeCell ref="A19:A20"/>
    <mergeCell ref="C19:C20"/>
    <mergeCell ref="D19:D20"/>
    <mergeCell ref="F19:F20"/>
    <mergeCell ref="G19:G20"/>
    <mergeCell ref="A17:A18"/>
    <mergeCell ref="C17:C18"/>
    <mergeCell ref="D17:D18"/>
    <mergeCell ref="F17:F18"/>
    <mergeCell ref="A1:J1"/>
    <mergeCell ref="A55:J55"/>
    <mergeCell ref="A56:J56"/>
    <mergeCell ref="A57:J57"/>
    <mergeCell ref="A58:J58"/>
    <mergeCell ref="J48:J49"/>
    <mergeCell ref="A48:A49"/>
    <mergeCell ref="C48:C49"/>
    <mergeCell ref="D48:D49"/>
    <mergeCell ref="H48:H49"/>
    <mergeCell ref="I48:I49"/>
    <mergeCell ref="H35:H36"/>
    <mergeCell ref="A53:J53"/>
    <mergeCell ref="J35:J36"/>
    <mergeCell ref="A41:A46"/>
    <mergeCell ref="C23:C24"/>
    <mergeCell ref="A23:A24"/>
    <mergeCell ref="A59:J59"/>
    <mergeCell ref="C41:C46"/>
    <mergeCell ref="A35:A36"/>
    <mergeCell ref="C35:C36"/>
    <mergeCell ref="D35:D36"/>
    <mergeCell ref="F35:F36"/>
    <mergeCell ref="G35:G36"/>
    <mergeCell ref="J41:J46"/>
    <mergeCell ref="G23:G24"/>
    <mergeCell ref="D23:D24"/>
    <mergeCell ref="F23:F24"/>
    <mergeCell ref="A52:J52"/>
    <mergeCell ref="A54:J54"/>
    <mergeCell ref="F41:F46"/>
    <mergeCell ref="I31:I32"/>
    <mergeCell ref="I35:I36"/>
    <mergeCell ref="J31:J32"/>
    <mergeCell ref="H31:H32"/>
    <mergeCell ref="A31:A32"/>
    <mergeCell ref="C31:C32"/>
    <mergeCell ref="D31:D32"/>
    <mergeCell ref="F31:F32"/>
    <mergeCell ref="G31:G32"/>
  </mergeCells>
  <pageMargins left="0.7" right="0.7" top="0.75" bottom="0.75" header="0.3" footer="0.3"/>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7"/>
  <sheetViews>
    <sheetView tabSelected="1" view="pageBreakPreview" topLeftCell="A40" zoomScale="95" zoomScaleNormal="100" zoomScaleSheetLayoutView="95" workbookViewId="0">
      <selection activeCell="C49" sqref="C49"/>
    </sheetView>
  </sheetViews>
  <sheetFormatPr defaultColWidth="9.140625" defaultRowHeight="15" x14ac:dyDescent="0.25"/>
  <cols>
    <col min="1" max="1" width="62.7109375" style="25" customWidth="1"/>
    <col min="2" max="2" width="9.140625" style="25"/>
    <col min="3" max="6" width="14.5703125" style="25" customWidth="1"/>
    <col min="7" max="16384" width="9.140625" style="25"/>
  </cols>
  <sheetData>
    <row r="1" spans="1:9" x14ac:dyDescent="0.25">
      <c r="A1" s="345" t="s">
        <v>457</v>
      </c>
      <c r="B1" s="346"/>
      <c r="C1" s="346"/>
      <c r="D1" s="346"/>
      <c r="E1" s="346"/>
      <c r="F1" s="346"/>
    </row>
    <row r="2" spans="1:9" ht="15.75" thickBot="1" x14ac:dyDescent="0.3"/>
    <row r="3" spans="1:9" ht="57.75" thickBot="1" x14ac:dyDescent="0.3">
      <c r="A3" s="85" t="s">
        <v>0</v>
      </c>
      <c r="B3" s="86" t="s">
        <v>184</v>
      </c>
      <c r="C3" s="86" t="s">
        <v>463</v>
      </c>
      <c r="D3" s="86" t="s">
        <v>464</v>
      </c>
      <c r="E3" s="86" t="s">
        <v>465</v>
      </c>
      <c r="F3" s="86" t="s">
        <v>110</v>
      </c>
      <c r="G3" s="105"/>
      <c r="I3" s="88"/>
    </row>
    <row r="4" spans="1:9" ht="15.75" thickBot="1" x14ac:dyDescent="0.3">
      <c r="A4" s="89">
        <v>1</v>
      </c>
      <c r="B4" s="54">
        <v>2</v>
      </c>
      <c r="C4" s="54">
        <v>4</v>
      </c>
      <c r="D4" s="54">
        <v>5</v>
      </c>
      <c r="E4" s="54">
        <v>6</v>
      </c>
      <c r="F4" s="54">
        <v>7</v>
      </c>
      <c r="G4" s="105"/>
    </row>
    <row r="5" spans="1:9" ht="29.25" thickBot="1" x14ac:dyDescent="0.3">
      <c r="A5" s="90" t="s">
        <v>25</v>
      </c>
      <c r="B5" s="54" t="s">
        <v>111</v>
      </c>
      <c r="C5" s="54" t="s">
        <v>111</v>
      </c>
      <c r="D5" s="54" t="s">
        <v>111</v>
      </c>
      <c r="E5" s="54" t="s">
        <v>111</v>
      </c>
      <c r="F5" s="54" t="s">
        <v>111</v>
      </c>
    </row>
    <row r="6" spans="1:9" s="93" customFormat="1" ht="29.25" thickBot="1" x14ac:dyDescent="0.25">
      <c r="A6" s="90" t="s">
        <v>226</v>
      </c>
      <c r="B6" s="211" t="s">
        <v>17</v>
      </c>
      <c r="C6" s="212">
        <f>'Раздел 1 '!D43/1000</f>
        <v>42762.670330000001</v>
      </c>
      <c r="D6" s="212">
        <v>41900.28</v>
      </c>
      <c r="E6" s="212">
        <v>44395.79</v>
      </c>
      <c r="F6" s="210"/>
    </row>
    <row r="7" spans="1:9" ht="30.75" thickBot="1" x14ac:dyDescent="0.3">
      <c r="A7" s="24" t="s">
        <v>34</v>
      </c>
      <c r="B7" s="54" t="s">
        <v>17</v>
      </c>
      <c r="C7" s="209">
        <f>C6*35%</f>
        <v>14966.934615499998</v>
      </c>
      <c r="D7" s="209">
        <f t="shared" ref="D7:E7" si="0">D6*35%</f>
        <v>14665.097999999998</v>
      </c>
      <c r="E7" s="209">
        <f t="shared" si="0"/>
        <v>15538.5265</v>
      </c>
      <c r="F7" s="23"/>
    </row>
    <row r="8" spans="1:9" ht="15.75" thickBot="1" x14ac:dyDescent="0.3">
      <c r="A8" s="24" t="s">
        <v>3</v>
      </c>
      <c r="B8" s="23"/>
      <c r="C8" s="54"/>
      <c r="D8" s="54"/>
      <c r="E8" s="54"/>
      <c r="F8" s="23"/>
    </row>
    <row r="9" spans="1:9" s="93" customFormat="1" ht="29.25" thickBot="1" x14ac:dyDescent="0.25">
      <c r="A9" s="90" t="s">
        <v>223</v>
      </c>
      <c r="B9" s="211" t="s">
        <v>17</v>
      </c>
      <c r="C9" s="212">
        <v>4097.91</v>
      </c>
      <c r="D9" s="212">
        <f>C9*1.04</f>
        <v>4261.8263999999999</v>
      </c>
      <c r="E9" s="212">
        <f>D9*1.04</f>
        <v>4432.2994559999997</v>
      </c>
      <c r="F9" s="210"/>
    </row>
    <row r="10" spans="1:9" ht="30.75" thickBot="1" x14ac:dyDescent="0.3">
      <c r="A10" s="24" t="s">
        <v>34</v>
      </c>
      <c r="B10" s="54" t="s">
        <v>17</v>
      </c>
      <c r="C10" s="209">
        <f>C9*35%</f>
        <v>1434.2684999999999</v>
      </c>
      <c r="D10" s="209">
        <f>D9*35%</f>
        <v>1491.63924</v>
      </c>
      <c r="E10" s="209">
        <f>E9*35%</f>
        <v>1551.3048095999998</v>
      </c>
      <c r="F10" s="23"/>
    </row>
    <row r="11" spans="1:9" ht="30.75" thickBot="1" x14ac:dyDescent="0.3">
      <c r="A11" s="24" t="s">
        <v>20</v>
      </c>
      <c r="B11" s="54" t="s">
        <v>17</v>
      </c>
      <c r="C11" s="209">
        <f>C6-C9</f>
        <v>38664.760330000005</v>
      </c>
      <c r="D11" s="209">
        <f>D6-D9</f>
        <v>37638.453600000001</v>
      </c>
      <c r="E11" s="209">
        <f>E6-E9</f>
        <v>39963.490544</v>
      </c>
      <c r="F11" s="23"/>
    </row>
    <row r="12" spans="1:9" ht="30.75" thickBot="1" x14ac:dyDescent="0.3">
      <c r="A12" s="24" t="s">
        <v>34</v>
      </c>
      <c r="B12" s="54" t="s">
        <v>17</v>
      </c>
      <c r="C12" s="209">
        <f>C7-C10</f>
        <v>13532.666115499998</v>
      </c>
      <c r="D12" s="209">
        <f t="shared" ref="D12:E12" si="1">D7-D10</f>
        <v>13173.458759999998</v>
      </c>
      <c r="E12" s="209">
        <f t="shared" si="1"/>
        <v>13987.2216904</v>
      </c>
      <c r="F12" s="23"/>
    </row>
    <row r="13" spans="1:9" s="93" customFormat="1" ht="43.5" thickBot="1" x14ac:dyDescent="0.25">
      <c r="A13" s="90" t="s">
        <v>185</v>
      </c>
      <c r="B13" s="211" t="s">
        <v>17</v>
      </c>
      <c r="C13" s="212">
        <f>C15+C17</f>
        <v>24380.039999999997</v>
      </c>
      <c r="D13" s="212">
        <f t="shared" ref="D13:E13" si="2">D15+D17</f>
        <v>27180.45</v>
      </c>
      <c r="E13" s="212">
        <f t="shared" si="2"/>
        <v>29157.210000000003</v>
      </c>
      <c r="F13" s="210"/>
    </row>
    <row r="14" spans="1:9" ht="15.75" thickBot="1" x14ac:dyDescent="0.3">
      <c r="A14" s="24" t="s">
        <v>21</v>
      </c>
      <c r="B14" s="23"/>
      <c r="C14" s="54"/>
      <c r="D14" s="54"/>
      <c r="E14" s="54"/>
      <c r="F14" s="23"/>
    </row>
    <row r="15" spans="1:9" ht="30.75" thickBot="1" x14ac:dyDescent="0.3">
      <c r="A15" s="24" t="s">
        <v>466</v>
      </c>
      <c r="B15" s="54" t="s">
        <v>17</v>
      </c>
      <c r="C15" s="209">
        <f>70300*C28*12/1000</f>
        <v>23536.44</v>
      </c>
      <c r="D15" s="209">
        <f>78375*D28*12/1000</f>
        <v>26239.95</v>
      </c>
      <c r="E15" s="209">
        <f>84075*E28*12/1000</f>
        <v>28148.31</v>
      </c>
      <c r="F15" s="23"/>
    </row>
    <row r="16" spans="1:9" ht="30.75" thickBot="1" x14ac:dyDescent="0.3">
      <c r="A16" s="24" t="s">
        <v>467</v>
      </c>
      <c r="B16" s="54" t="s">
        <v>17</v>
      </c>
      <c r="C16" s="54"/>
      <c r="D16" s="54"/>
      <c r="E16" s="54"/>
      <c r="F16" s="23"/>
    </row>
    <row r="17" spans="1:6" ht="30.75" thickBot="1" x14ac:dyDescent="0.3">
      <c r="A17" s="24" t="s">
        <v>468</v>
      </c>
      <c r="B17" s="54" t="s">
        <v>17</v>
      </c>
      <c r="C17" s="54">
        <f>70300*C30*12/1000</f>
        <v>843.6</v>
      </c>
      <c r="D17" s="54">
        <f>78375*D30*12/1000</f>
        <v>940.5</v>
      </c>
      <c r="E17" s="54">
        <f>84075*E30*12/1000</f>
        <v>1008.9</v>
      </c>
      <c r="F17" s="23"/>
    </row>
    <row r="18" spans="1:6" ht="30.75" thickBot="1" x14ac:dyDescent="0.3">
      <c r="A18" s="24" t="s">
        <v>22</v>
      </c>
      <c r="B18" s="54" t="s">
        <v>16</v>
      </c>
      <c r="C18" s="54">
        <f>C20+C21</f>
        <v>51</v>
      </c>
      <c r="D18" s="54">
        <f t="shared" ref="D18:E18" si="3">D20+D21</f>
        <v>51</v>
      </c>
      <c r="E18" s="54">
        <f t="shared" si="3"/>
        <v>51</v>
      </c>
      <c r="F18" s="23"/>
    </row>
    <row r="19" spans="1:6" ht="15.75" thickBot="1" x14ac:dyDescent="0.3">
      <c r="A19" s="24" t="s">
        <v>3</v>
      </c>
      <c r="B19" s="23"/>
      <c r="C19" s="54"/>
      <c r="D19" s="54"/>
      <c r="E19" s="54"/>
      <c r="F19" s="23"/>
    </row>
    <row r="20" spans="1:6" ht="30.75" thickBot="1" x14ac:dyDescent="0.3">
      <c r="A20" s="24" t="s">
        <v>224</v>
      </c>
      <c r="B20" s="54" t="s">
        <v>16</v>
      </c>
      <c r="C20" s="54">
        <v>2</v>
      </c>
      <c r="D20" s="54">
        <v>2</v>
      </c>
      <c r="E20" s="54">
        <v>2</v>
      </c>
      <c r="F20" s="23"/>
    </row>
    <row r="21" spans="1:6" ht="30.75" thickBot="1" x14ac:dyDescent="0.3">
      <c r="A21" s="24" t="s">
        <v>23</v>
      </c>
      <c r="B21" s="54" t="s">
        <v>16</v>
      </c>
      <c r="C21" s="54">
        <v>49</v>
      </c>
      <c r="D21" s="54">
        <v>49</v>
      </c>
      <c r="E21" s="54">
        <v>49</v>
      </c>
      <c r="F21" s="23"/>
    </row>
    <row r="22" spans="1:6" ht="30.75" thickBot="1" x14ac:dyDescent="0.3">
      <c r="A22" s="24" t="s">
        <v>186</v>
      </c>
      <c r="B22" s="54" t="s">
        <v>16</v>
      </c>
      <c r="C22" s="54">
        <f>C24+C25</f>
        <v>51</v>
      </c>
      <c r="D22" s="54">
        <f t="shared" ref="D22:E22" si="4">D24+D25</f>
        <v>51</v>
      </c>
      <c r="E22" s="54">
        <f t="shared" si="4"/>
        <v>51</v>
      </c>
      <c r="F22" s="23"/>
    </row>
    <row r="23" spans="1:6" ht="15.75" thickBot="1" x14ac:dyDescent="0.3">
      <c r="A23" s="24" t="s">
        <v>3</v>
      </c>
      <c r="B23" s="23"/>
      <c r="C23" s="23"/>
      <c r="D23" s="23"/>
      <c r="E23" s="23"/>
      <c r="F23" s="23"/>
    </row>
    <row r="24" spans="1:6" ht="45.75" thickBot="1" x14ac:dyDescent="0.3">
      <c r="A24" s="24" t="s">
        <v>225</v>
      </c>
      <c r="B24" s="54" t="s">
        <v>16</v>
      </c>
      <c r="C24" s="54">
        <v>2</v>
      </c>
      <c r="D24" s="54">
        <v>2</v>
      </c>
      <c r="E24" s="54">
        <v>2</v>
      </c>
      <c r="F24" s="23"/>
    </row>
    <row r="25" spans="1:6" ht="45.75" thickBot="1" x14ac:dyDescent="0.3">
      <c r="A25" s="24" t="s">
        <v>187</v>
      </c>
      <c r="B25" s="54" t="s">
        <v>16</v>
      </c>
      <c r="C25" s="54">
        <v>49</v>
      </c>
      <c r="D25" s="54">
        <v>49</v>
      </c>
      <c r="E25" s="54">
        <v>49</v>
      </c>
      <c r="F25" s="23"/>
    </row>
    <row r="26" spans="1:6" ht="45.75" thickBot="1" x14ac:dyDescent="0.3">
      <c r="A26" s="24" t="s">
        <v>188</v>
      </c>
      <c r="B26" s="54" t="s">
        <v>16</v>
      </c>
      <c r="C26" s="54">
        <f>C28+C30</f>
        <v>28.9</v>
      </c>
      <c r="D26" s="54">
        <f t="shared" ref="D26:E26" si="5">D28+D30</f>
        <v>28.9</v>
      </c>
      <c r="E26" s="54">
        <f t="shared" si="5"/>
        <v>28.9</v>
      </c>
      <c r="F26" s="23"/>
    </row>
    <row r="27" spans="1:6" ht="15.75" thickBot="1" x14ac:dyDescent="0.3">
      <c r="A27" s="24" t="s">
        <v>21</v>
      </c>
      <c r="B27" s="23"/>
      <c r="C27" s="54"/>
      <c r="D27" s="54"/>
      <c r="E27" s="54"/>
      <c r="F27" s="23"/>
    </row>
    <row r="28" spans="1:6" ht="15.75" thickBot="1" x14ac:dyDescent="0.3">
      <c r="A28" s="24" t="s">
        <v>466</v>
      </c>
      <c r="B28" s="23"/>
      <c r="C28" s="54">
        <v>27.9</v>
      </c>
      <c r="D28" s="54">
        <v>27.9</v>
      </c>
      <c r="E28" s="54">
        <v>27.9</v>
      </c>
      <c r="F28" s="23"/>
    </row>
    <row r="29" spans="1:6" ht="15.75" thickBot="1" x14ac:dyDescent="0.3">
      <c r="A29" s="24" t="s">
        <v>467</v>
      </c>
      <c r="B29" s="23"/>
      <c r="C29" s="54"/>
      <c r="D29" s="54"/>
      <c r="E29" s="54"/>
      <c r="F29" s="23"/>
    </row>
    <row r="30" spans="1:6" ht="15.75" thickBot="1" x14ac:dyDescent="0.3">
      <c r="A30" s="24" t="s">
        <v>468</v>
      </c>
      <c r="B30" s="23"/>
      <c r="C30" s="54">
        <v>1</v>
      </c>
      <c r="D30" s="54">
        <v>1</v>
      </c>
      <c r="E30" s="54">
        <v>1</v>
      </c>
      <c r="F30" s="23"/>
    </row>
    <row r="31" spans="1:6" ht="45.75" thickBot="1" x14ac:dyDescent="0.3">
      <c r="A31" s="24" t="s">
        <v>33</v>
      </c>
      <c r="B31" s="54" t="s">
        <v>18</v>
      </c>
      <c r="C31" s="219">
        <v>71513</v>
      </c>
      <c r="D31" s="219">
        <v>78375</v>
      </c>
      <c r="E31" s="219">
        <v>84075</v>
      </c>
      <c r="F31" s="23"/>
    </row>
    <row r="32" spans="1:6" ht="30.75" thickBot="1" x14ac:dyDescent="0.3">
      <c r="A32" s="24" t="s">
        <v>189</v>
      </c>
      <c r="B32" s="54" t="s">
        <v>18</v>
      </c>
      <c r="C32" s="54" t="s">
        <v>111</v>
      </c>
      <c r="D32" s="54" t="s">
        <v>111</v>
      </c>
      <c r="E32" s="54" t="s">
        <v>111</v>
      </c>
      <c r="F32" s="54" t="s">
        <v>111</v>
      </c>
    </row>
    <row r="33" spans="1:6" ht="30.75" thickBot="1" x14ac:dyDescent="0.3">
      <c r="A33" s="24" t="s">
        <v>190</v>
      </c>
      <c r="B33" s="23"/>
      <c r="C33" s="23"/>
      <c r="D33" s="23"/>
      <c r="E33" s="23"/>
      <c r="F33" s="23"/>
    </row>
    <row r="34" spans="1:6" ht="15.75" thickBot="1" x14ac:dyDescent="0.3">
      <c r="A34" s="24" t="s">
        <v>466</v>
      </c>
      <c r="B34" s="54" t="s">
        <v>18</v>
      </c>
      <c r="C34" s="219">
        <v>71513</v>
      </c>
      <c r="D34" s="219">
        <f>D15/D28/12*1000</f>
        <v>78375.000000000015</v>
      </c>
      <c r="E34" s="219">
        <f>E15/E28/12*1000</f>
        <v>84075</v>
      </c>
      <c r="F34" s="23"/>
    </row>
    <row r="35" spans="1:6" ht="15.75" thickBot="1" x14ac:dyDescent="0.3">
      <c r="A35" s="24" t="s">
        <v>467</v>
      </c>
      <c r="B35" s="54" t="s">
        <v>18</v>
      </c>
      <c r="C35" s="219"/>
      <c r="D35" s="219"/>
      <c r="E35" s="219"/>
      <c r="F35" s="23"/>
    </row>
    <row r="36" spans="1:6" ht="15.75" thickBot="1" x14ac:dyDescent="0.3">
      <c r="A36" s="24" t="s">
        <v>468</v>
      </c>
      <c r="B36" s="54" t="s">
        <v>18</v>
      </c>
      <c r="C36" s="219">
        <v>72075</v>
      </c>
      <c r="D36" s="219">
        <f>D17/D30/12*1000</f>
        <v>78375</v>
      </c>
      <c r="E36" s="219">
        <f>E17/E30/12*1000</f>
        <v>84075</v>
      </c>
      <c r="F36" s="23"/>
    </row>
    <row r="37" spans="1:6" ht="45.75" thickBot="1" x14ac:dyDescent="0.3">
      <c r="A37" s="24" t="s">
        <v>24</v>
      </c>
      <c r="B37" s="54" t="s">
        <v>19</v>
      </c>
      <c r="C37" s="209">
        <f>(C9/12/C20)/(C6/12/C18)*100</f>
        <v>244.36431166154446</v>
      </c>
      <c r="D37" s="209">
        <f t="shared" ref="D37:E37" si="6">(D9/12/D20)/(D6/12/D18)*100</f>
        <v>259.36956316282374</v>
      </c>
      <c r="E37" s="209">
        <f t="shared" si="6"/>
        <v>254.58187843486959</v>
      </c>
      <c r="F37" s="23"/>
    </row>
    <row r="38" spans="1:6" ht="60.75" thickBot="1" x14ac:dyDescent="0.3">
      <c r="A38" s="24" t="s">
        <v>191</v>
      </c>
      <c r="B38" s="54" t="s">
        <v>19</v>
      </c>
      <c r="C38" s="54" t="s">
        <v>111</v>
      </c>
      <c r="D38" s="54" t="s">
        <v>111</v>
      </c>
      <c r="E38" s="54" t="s">
        <v>111</v>
      </c>
      <c r="F38" s="54" t="s">
        <v>111</v>
      </c>
    </row>
    <row r="39" spans="1:6" ht="30.75" thickBot="1" x14ac:dyDescent="0.3">
      <c r="A39" s="24" t="s">
        <v>190</v>
      </c>
      <c r="B39" s="23"/>
      <c r="C39" s="23"/>
      <c r="D39" s="23"/>
      <c r="E39" s="23"/>
      <c r="F39" s="23"/>
    </row>
    <row r="40" spans="1:6" ht="15.75" thickBot="1" x14ac:dyDescent="0.3">
      <c r="A40" s="24" t="s">
        <v>466</v>
      </c>
      <c r="B40" s="54" t="s">
        <v>19</v>
      </c>
      <c r="C40" s="209">
        <f>C34/C31*100</f>
        <v>100</v>
      </c>
      <c r="D40" s="209">
        <f t="shared" ref="D40:E40" si="7">D34/D31*100</f>
        <v>100.00000000000003</v>
      </c>
      <c r="E40" s="236">
        <f t="shared" si="7"/>
        <v>100</v>
      </c>
      <c r="F40" s="23"/>
    </row>
    <row r="41" spans="1:6" ht="15.75" thickBot="1" x14ac:dyDescent="0.3">
      <c r="A41" s="24" t="s">
        <v>467</v>
      </c>
      <c r="B41" s="54" t="s">
        <v>19</v>
      </c>
      <c r="C41" s="54"/>
      <c r="D41" s="54"/>
      <c r="E41" s="54"/>
      <c r="F41" s="23"/>
    </row>
    <row r="42" spans="1:6" ht="15.75" thickBot="1" x14ac:dyDescent="0.3">
      <c r="A42" s="24" t="s">
        <v>468</v>
      </c>
      <c r="B42" s="54" t="s">
        <v>19</v>
      </c>
      <c r="C42" s="236">
        <f>C36/C31*100</f>
        <v>100.78587110035937</v>
      </c>
      <c r="D42" s="236">
        <f t="shared" ref="D42:E42" si="8">D36/D31*100</f>
        <v>100</v>
      </c>
      <c r="E42" s="236">
        <f t="shared" si="8"/>
        <v>100</v>
      </c>
      <c r="F42" s="23"/>
    </row>
    <row r="43" spans="1:6" ht="29.25" thickBot="1" x14ac:dyDescent="0.3">
      <c r="A43" s="90" t="s">
        <v>26</v>
      </c>
      <c r="B43" s="54" t="s">
        <v>111</v>
      </c>
      <c r="C43" s="54" t="s">
        <v>111</v>
      </c>
      <c r="D43" s="54" t="s">
        <v>111</v>
      </c>
      <c r="E43" s="54" t="s">
        <v>111</v>
      </c>
      <c r="F43" s="54" t="s">
        <v>111</v>
      </c>
    </row>
    <row r="44" spans="1:6" ht="30.75" thickBot="1" x14ac:dyDescent="0.3">
      <c r="A44" s="24" t="s">
        <v>192</v>
      </c>
      <c r="B44" s="54" t="s">
        <v>193</v>
      </c>
      <c r="C44" s="209">
        <v>5274.1</v>
      </c>
      <c r="D44" s="209">
        <v>5274.1</v>
      </c>
      <c r="E44" s="209">
        <v>5274.1</v>
      </c>
      <c r="F44" s="23"/>
    </row>
    <row r="45" spans="1:6" ht="15.75" thickBot="1" x14ac:dyDescent="0.3">
      <c r="A45" s="24" t="s">
        <v>3</v>
      </c>
      <c r="B45" s="23"/>
      <c r="C45" s="23"/>
      <c r="D45" s="23"/>
      <c r="E45" s="23"/>
      <c r="F45" s="23"/>
    </row>
    <row r="46" spans="1:6" ht="30.75" thickBot="1" x14ac:dyDescent="0.3">
      <c r="A46" s="24" t="s">
        <v>27</v>
      </c>
      <c r="B46" s="54" t="s">
        <v>193</v>
      </c>
      <c r="C46" s="23"/>
      <c r="D46" s="23"/>
      <c r="E46" s="23"/>
      <c r="F46" s="23"/>
    </row>
    <row r="47" spans="1:6" ht="45.75" thickBot="1" x14ac:dyDescent="0.3">
      <c r="A47" s="24" t="s">
        <v>194</v>
      </c>
      <c r="B47" s="54" t="s">
        <v>193</v>
      </c>
      <c r="C47" s="23"/>
      <c r="D47" s="23"/>
      <c r="E47" s="23"/>
      <c r="F47" s="23"/>
    </row>
    <row r="48" spans="1:6" ht="15.75" thickBot="1" x14ac:dyDescent="0.3">
      <c r="A48" s="24" t="s">
        <v>28</v>
      </c>
      <c r="B48" s="54" t="s">
        <v>193</v>
      </c>
      <c r="C48" s="23"/>
      <c r="D48" s="23"/>
      <c r="E48" s="23"/>
      <c r="F48" s="23"/>
    </row>
    <row r="49" spans="1:6" ht="30.75" thickBot="1" x14ac:dyDescent="0.3">
      <c r="A49" s="24" t="s">
        <v>29</v>
      </c>
      <c r="B49" s="54" t="s">
        <v>17</v>
      </c>
      <c r="C49" s="54">
        <v>1290</v>
      </c>
      <c r="D49" s="54">
        <v>1290</v>
      </c>
      <c r="E49" s="54">
        <v>1290</v>
      </c>
      <c r="F49" s="23"/>
    </row>
    <row r="50" spans="1:6" ht="15.75" thickBot="1" x14ac:dyDescent="0.3">
      <c r="A50" s="24" t="s">
        <v>3</v>
      </c>
      <c r="B50" s="23"/>
      <c r="C50" s="23"/>
      <c r="D50" s="23"/>
      <c r="E50" s="23"/>
      <c r="F50" s="23"/>
    </row>
    <row r="51" spans="1:6" ht="45.75" thickBot="1" x14ac:dyDescent="0.3">
      <c r="A51" s="24" t="s">
        <v>30</v>
      </c>
      <c r="B51" s="54" t="s">
        <v>17</v>
      </c>
      <c r="C51" s="23"/>
      <c r="D51" s="23"/>
      <c r="E51" s="23"/>
      <c r="F51" s="23"/>
    </row>
    <row r="52" spans="1:6" ht="45.75" thickBot="1" x14ac:dyDescent="0.3">
      <c r="A52" s="24" t="s">
        <v>195</v>
      </c>
      <c r="B52" s="54" t="s">
        <v>31</v>
      </c>
      <c r="C52" s="54">
        <v>0.9</v>
      </c>
      <c r="D52" s="54">
        <v>0.9</v>
      </c>
      <c r="E52" s="54">
        <v>0.9</v>
      </c>
      <c r="F52" s="23"/>
    </row>
    <row r="53" spans="1:6" ht="60.75" thickBot="1" x14ac:dyDescent="0.3">
      <c r="A53" s="24" t="s">
        <v>196</v>
      </c>
      <c r="B53" s="54" t="s">
        <v>31</v>
      </c>
      <c r="C53" s="54">
        <v>26</v>
      </c>
      <c r="D53" s="54">
        <v>26</v>
      </c>
      <c r="E53" s="54">
        <v>26</v>
      </c>
      <c r="F53" s="23"/>
    </row>
    <row r="54" spans="1:6" ht="60.75" thickBot="1" x14ac:dyDescent="0.3">
      <c r="A54" s="24" t="s">
        <v>32</v>
      </c>
      <c r="B54" s="54" t="s">
        <v>31</v>
      </c>
      <c r="C54" s="23"/>
      <c r="D54" s="23"/>
      <c r="E54" s="23"/>
      <c r="F54" s="23"/>
    </row>
    <row r="55" spans="1:6" ht="15.75" thickBot="1" x14ac:dyDescent="0.3">
      <c r="A55" s="24" t="s">
        <v>3</v>
      </c>
      <c r="B55" s="24" t="s">
        <v>31</v>
      </c>
      <c r="C55" s="23"/>
      <c r="D55" s="23"/>
      <c r="E55" s="23"/>
      <c r="F55" s="23"/>
    </row>
    <row r="56" spans="1:6" ht="15.75" thickBot="1" x14ac:dyDescent="0.3">
      <c r="A56" s="24" t="s">
        <v>43</v>
      </c>
      <c r="B56" s="24" t="s">
        <v>31</v>
      </c>
      <c r="C56" s="23"/>
      <c r="D56" s="23"/>
      <c r="E56" s="23"/>
      <c r="F56" s="23"/>
    </row>
    <row r="57" spans="1:6" ht="15.75" thickBot="1" x14ac:dyDescent="0.3">
      <c r="A57" s="24" t="s">
        <v>200</v>
      </c>
      <c r="B57" s="24" t="s">
        <v>31</v>
      </c>
      <c r="C57" s="23"/>
      <c r="D57" s="23"/>
      <c r="E57" s="23"/>
      <c r="F57" s="23"/>
    </row>
  </sheetData>
  <mergeCells count="1">
    <mergeCell ref="A1:F1"/>
  </mergeCell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3"/>
  <sheetViews>
    <sheetView view="pageBreakPreview" zoomScale="96" zoomScaleNormal="100" zoomScaleSheetLayoutView="96" workbookViewId="0">
      <selection sqref="A1:D1"/>
    </sheetView>
  </sheetViews>
  <sheetFormatPr defaultColWidth="9.140625" defaultRowHeight="15" x14ac:dyDescent="0.25"/>
  <cols>
    <col min="1" max="1" width="51.85546875" style="25" customWidth="1"/>
    <col min="2" max="2" width="17.42578125" style="25" customWidth="1"/>
    <col min="3" max="3" width="31.140625" style="25" customWidth="1"/>
    <col min="4" max="4" width="28.42578125" style="25" customWidth="1"/>
    <col min="5" max="16384" width="9.140625" style="25"/>
  </cols>
  <sheetData>
    <row r="1" spans="1:4" ht="42.75" customHeight="1" x14ac:dyDescent="0.25">
      <c r="A1" s="347" t="s">
        <v>484</v>
      </c>
      <c r="B1" s="347"/>
      <c r="C1" s="347"/>
      <c r="D1" s="347"/>
    </row>
    <row r="2" spans="1:4" ht="15.75" thickBot="1" x14ac:dyDescent="0.3"/>
    <row r="3" spans="1:4" ht="96" customHeight="1" thickBot="1" x14ac:dyDescent="0.3">
      <c r="A3" s="85" t="s">
        <v>35</v>
      </c>
      <c r="B3" s="86" t="s">
        <v>36</v>
      </c>
      <c r="C3" s="86" t="s">
        <v>38</v>
      </c>
      <c r="D3" s="86" t="s">
        <v>197</v>
      </c>
    </row>
    <row r="4" spans="1:4" ht="71.25" customHeight="1" thickBot="1" x14ac:dyDescent="0.3">
      <c r="A4" s="90" t="s">
        <v>41</v>
      </c>
      <c r="B4" s="210"/>
      <c r="C4" s="23"/>
      <c r="D4" s="210"/>
    </row>
    <row r="5" spans="1:4" ht="29.25" customHeight="1" thickBot="1" x14ac:dyDescent="0.3">
      <c r="A5" s="90" t="s">
        <v>433</v>
      </c>
      <c r="B5" s="211">
        <v>2023</v>
      </c>
      <c r="C5" s="54" t="s">
        <v>435</v>
      </c>
      <c r="D5" s="212">
        <v>40</v>
      </c>
    </row>
    <row r="6" spans="1:4" ht="43.5" customHeight="1" thickBot="1" x14ac:dyDescent="0.3">
      <c r="A6" s="90" t="s">
        <v>434</v>
      </c>
      <c r="B6" s="211" t="s">
        <v>438</v>
      </c>
      <c r="C6" s="54" t="s">
        <v>436</v>
      </c>
      <c r="D6" s="211" t="s">
        <v>437</v>
      </c>
    </row>
    <row r="7" spans="1:4" ht="57.75" customHeight="1" thickBot="1" x14ac:dyDescent="0.3">
      <c r="A7" s="90" t="s">
        <v>39</v>
      </c>
      <c r="B7" s="210"/>
      <c r="C7" s="23"/>
      <c r="D7" s="210"/>
    </row>
    <row r="8" spans="1:4" ht="59.25" customHeight="1" thickBot="1" x14ac:dyDescent="0.3">
      <c r="A8" s="90" t="s">
        <v>439</v>
      </c>
      <c r="B8" s="211" t="s">
        <v>438</v>
      </c>
      <c r="C8" s="23" t="s">
        <v>440</v>
      </c>
      <c r="D8" s="211" t="s">
        <v>441</v>
      </c>
    </row>
    <row r="9" spans="1:4" ht="57" customHeight="1" thickBot="1" x14ac:dyDescent="0.3">
      <c r="A9" s="90" t="s">
        <v>40</v>
      </c>
      <c r="B9" s="211"/>
      <c r="C9" s="54"/>
      <c r="D9" s="211">
        <v>158.1</v>
      </c>
    </row>
    <row r="10" spans="1:4" ht="30.75" thickBot="1" x14ac:dyDescent="0.3">
      <c r="A10" s="90" t="s">
        <v>442</v>
      </c>
      <c r="B10" s="211">
        <v>2023</v>
      </c>
      <c r="C10" s="54" t="s">
        <v>443</v>
      </c>
      <c r="D10" s="211">
        <v>70.599999999999994</v>
      </c>
    </row>
    <row r="11" spans="1:4" ht="31.5" customHeight="1" thickBot="1" x14ac:dyDescent="0.3">
      <c r="A11" s="90" t="s">
        <v>444</v>
      </c>
      <c r="B11" s="211">
        <v>2023</v>
      </c>
      <c r="C11" s="54" t="s">
        <v>443</v>
      </c>
      <c r="D11" s="212">
        <v>25</v>
      </c>
    </row>
    <row r="12" spans="1:4" ht="31.5" customHeight="1" thickBot="1" x14ac:dyDescent="0.3">
      <c r="A12" s="90" t="s">
        <v>445</v>
      </c>
      <c r="B12" s="211">
        <v>2023</v>
      </c>
      <c r="C12" s="54" t="s">
        <v>443</v>
      </c>
      <c r="D12" s="212">
        <v>20</v>
      </c>
    </row>
    <row r="13" spans="1:4" ht="31.5" customHeight="1" thickBot="1" x14ac:dyDescent="0.3">
      <c r="A13" s="90" t="s">
        <v>446</v>
      </c>
      <c r="B13" s="211">
        <v>2023</v>
      </c>
      <c r="C13" s="54" t="s">
        <v>443</v>
      </c>
      <c r="D13" s="212">
        <v>20</v>
      </c>
    </row>
    <row r="14" spans="1:4" ht="31.5" customHeight="1" thickBot="1" x14ac:dyDescent="0.3">
      <c r="A14" s="90" t="s">
        <v>447</v>
      </c>
      <c r="B14" s="211">
        <v>2023</v>
      </c>
      <c r="C14" s="54" t="s">
        <v>443</v>
      </c>
      <c r="D14" s="212">
        <v>22.5</v>
      </c>
    </row>
    <row r="15" spans="1:4" ht="60.75" customHeight="1" thickBot="1" x14ac:dyDescent="0.3">
      <c r="A15" s="90" t="s">
        <v>42</v>
      </c>
      <c r="B15" s="210"/>
      <c r="C15" s="23"/>
      <c r="D15" s="210"/>
    </row>
    <row r="16" spans="1:4" ht="33.75" customHeight="1" thickBot="1" x14ac:dyDescent="0.3">
      <c r="A16" s="90" t="s">
        <v>448</v>
      </c>
      <c r="B16" s="211">
        <v>2023</v>
      </c>
      <c r="C16" s="54" t="s">
        <v>449</v>
      </c>
      <c r="D16" s="211" t="s">
        <v>441</v>
      </c>
    </row>
    <row r="17" spans="1:8" ht="15.75" thickBot="1" x14ac:dyDescent="0.3">
      <c r="A17" s="24" t="s">
        <v>37</v>
      </c>
      <c r="B17" s="54" t="s">
        <v>111</v>
      </c>
      <c r="C17" s="54" t="s">
        <v>111</v>
      </c>
      <c r="D17" s="23"/>
    </row>
    <row r="19" spans="1:8" x14ac:dyDescent="0.25">
      <c r="A19" s="25" t="s">
        <v>450</v>
      </c>
    </row>
    <row r="20" spans="1:8" x14ac:dyDescent="0.25">
      <c r="A20" s="25" t="s">
        <v>451</v>
      </c>
      <c r="E20" s="101"/>
      <c r="F20" s="101"/>
      <c r="G20" s="101"/>
      <c r="H20" s="101"/>
    </row>
    <row r="21" spans="1:8" x14ac:dyDescent="0.25">
      <c r="A21" s="25" t="s">
        <v>452</v>
      </c>
      <c r="E21" s="109"/>
      <c r="F21" s="101"/>
      <c r="G21" s="101"/>
      <c r="H21" s="101"/>
    </row>
    <row r="22" spans="1:8" x14ac:dyDescent="0.25">
      <c r="A22" s="25" t="s">
        <v>453</v>
      </c>
      <c r="E22" s="109"/>
      <c r="F22" s="101"/>
      <c r="G22" s="101"/>
      <c r="H22" s="101"/>
    </row>
    <row r="23" spans="1:8" x14ac:dyDescent="0.25">
      <c r="A23" s="25" t="s">
        <v>485</v>
      </c>
      <c r="E23" s="101"/>
      <c r="F23" s="101"/>
      <c r="G23" s="101"/>
      <c r="H23" s="101"/>
    </row>
    <row r="25" spans="1:8" x14ac:dyDescent="0.25">
      <c r="A25" s="87" t="s">
        <v>298</v>
      </c>
      <c r="B25" s="25" t="s">
        <v>222</v>
      </c>
    </row>
    <row r="26" spans="1:8" x14ac:dyDescent="0.25">
      <c r="A26" s="25" t="s">
        <v>454</v>
      </c>
    </row>
    <row r="27" spans="1:8" x14ac:dyDescent="0.25">
      <c r="A27" s="25" t="s">
        <v>198</v>
      </c>
    </row>
    <row r="28" spans="1:8" x14ac:dyDescent="0.25">
      <c r="A28" s="25" t="s">
        <v>199</v>
      </c>
    </row>
    <row r="29" spans="1:8" x14ac:dyDescent="0.25">
      <c r="A29" s="25" t="s">
        <v>455</v>
      </c>
    </row>
    <row r="30" spans="1:8" x14ac:dyDescent="0.25">
      <c r="A30" s="25" t="s">
        <v>456</v>
      </c>
    </row>
    <row r="31" spans="1:8" x14ac:dyDescent="0.25">
      <c r="A31" s="25" t="s">
        <v>486</v>
      </c>
    </row>
    <row r="33" spans="1:4" ht="43.5" customHeight="1" x14ac:dyDescent="0.25">
      <c r="A33" s="348" t="s">
        <v>302</v>
      </c>
      <c r="B33" s="348"/>
      <c r="C33" s="348"/>
      <c r="D33" s="348"/>
    </row>
  </sheetData>
  <mergeCells count="2">
    <mergeCell ref="A1:D1"/>
    <mergeCell ref="A33:D33"/>
  </mergeCells>
  <pageMargins left="0.7" right="0.7" top="0.75" bottom="0.75" header="0.3" footer="0.3"/>
  <pageSetup paperSize="9" scale="6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E101"/>
  <sheetViews>
    <sheetView view="pageBreakPreview" topLeftCell="A85" zoomScale="80" zoomScaleNormal="100" zoomScaleSheetLayoutView="80" workbookViewId="0">
      <selection activeCell="F11" sqref="F11:AU11"/>
    </sheetView>
  </sheetViews>
  <sheetFormatPr defaultColWidth="0.85546875" defaultRowHeight="15" x14ac:dyDescent="0.25"/>
  <cols>
    <col min="1" max="97" width="1.140625" style="16" customWidth="1"/>
    <col min="98" max="248" width="0.85546875" style="16"/>
    <col min="249" max="249" width="1" style="16" customWidth="1"/>
    <col min="250" max="504" width="0.85546875" style="16"/>
    <col min="505" max="505" width="7.5703125" style="16" customWidth="1"/>
    <col min="506" max="760" width="0.85546875" style="16"/>
    <col min="761" max="761" width="7.5703125" style="16" customWidth="1"/>
    <col min="762" max="1016" width="0.85546875" style="16"/>
    <col min="1017" max="1017" width="7.5703125" style="16" customWidth="1"/>
    <col min="1018" max="1272" width="0.85546875" style="16"/>
    <col min="1273" max="1273" width="7.5703125" style="16" customWidth="1"/>
    <col min="1274" max="1528" width="0.85546875" style="16"/>
    <col min="1529" max="1529" width="7.5703125" style="16" customWidth="1"/>
    <col min="1530" max="1784" width="0.85546875" style="16"/>
    <col min="1785" max="1785" width="7.5703125" style="16" customWidth="1"/>
    <col min="1786" max="2040" width="0.85546875" style="16"/>
    <col min="2041" max="2041" width="7.5703125" style="16" customWidth="1"/>
    <col min="2042" max="2296" width="0.85546875" style="16"/>
    <col min="2297" max="2297" width="7.5703125" style="16" customWidth="1"/>
    <col min="2298" max="2552" width="0.85546875" style="16"/>
    <col min="2553" max="2553" width="7.5703125" style="16" customWidth="1"/>
    <col min="2554" max="2808" width="0.85546875" style="16"/>
    <col min="2809" max="2809" width="7.5703125" style="16" customWidth="1"/>
    <col min="2810" max="3064" width="0.85546875" style="16"/>
    <col min="3065" max="3065" width="7.5703125" style="16" customWidth="1"/>
    <col min="3066" max="3320" width="0.85546875" style="16"/>
    <col min="3321" max="3321" width="7.5703125" style="16" customWidth="1"/>
    <col min="3322" max="3576" width="0.85546875" style="16"/>
    <col min="3577" max="3577" width="7.5703125" style="16" customWidth="1"/>
    <col min="3578" max="3832" width="0.85546875" style="16"/>
    <col min="3833" max="3833" width="7.5703125" style="16" customWidth="1"/>
    <col min="3834" max="4088" width="0.85546875" style="16"/>
    <col min="4089" max="4089" width="7.5703125" style="16" customWidth="1"/>
    <col min="4090" max="4344" width="0.85546875" style="16"/>
    <col min="4345" max="4345" width="7.5703125" style="16" customWidth="1"/>
    <col min="4346" max="4600" width="0.85546875" style="16"/>
    <col min="4601" max="4601" width="7.5703125" style="16" customWidth="1"/>
    <col min="4602" max="4856" width="0.85546875" style="16"/>
    <col min="4857" max="4857" width="7.5703125" style="16" customWidth="1"/>
    <col min="4858" max="5112" width="0.85546875" style="16"/>
    <col min="5113" max="5113" width="7.5703125" style="16" customWidth="1"/>
    <col min="5114" max="5368" width="0.85546875" style="16"/>
    <col min="5369" max="5369" width="7.5703125" style="16" customWidth="1"/>
    <col min="5370" max="5624" width="0.85546875" style="16"/>
    <col min="5625" max="5625" width="7.5703125" style="16" customWidth="1"/>
    <col min="5626" max="5880" width="0.85546875" style="16"/>
    <col min="5881" max="5881" width="7.5703125" style="16" customWidth="1"/>
    <col min="5882" max="6136" width="0.85546875" style="16"/>
    <col min="6137" max="6137" width="7.5703125" style="16" customWidth="1"/>
    <col min="6138" max="6392" width="0.85546875" style="16"/>
    <col min="6393" max="6393" width="7.5703125" style="16" customWidth="1"/>
    <col min="6394" max="6648" width="0.85546875" style="16"/>
    <col min="6649" max="6649" width="7.5703125" style="16" customWidth="1"/>
    <col min="6650" max="6904" width="0.85546875" style="16"/>
    <col min="6905" max="6905" width="7.5703125" style="16" customWidth="1"/>
    <col min="6906" max="7160" width="0.85546875" style="16"/>
    <col min="7161" max="7161" width="7.5703125" style="16" customWidth="1"/>
    <col min="7162" max="7416" width="0.85546875" style="16"/>
    <col min="7417" max="7417" width="7.5703125" style="16" customWidth="1"/>
    <col min="7418" max="7672" width="0.85546875" style="16"/>
    <col min="7673" max="7673" width="7.5703125" style="16" customWidth="1"/>
    <col min="7674" max="7928" width="0.85546875" style="16"/>
    <col min="7929" max="7929" width="7.5703125" style="16" customWidth="1"/>
    <col min="7930" max="8184" width="0.85546875" style="16"/>
    <col min="8185" max="8185" width="7.5703125" style="16" customWidth="1"/>
    <col min="8186" max="8440" width="0.85546875" style="16"/>
    <col min="8441" max="8441" width="7.5703125" style="16" customWidth="1"/>
    <col min="8442" max="8696" width="0.85546875" style="16"/>
    <col min="8697" max="8697" width="7.5703125" style="16" customWidth="1"/>
    <col min="8698" max="8952" width="0.85546875" style="16"/>
    <col min="8953" max="8953" width="7.5703125" style="16" customWidth="1"/>
    <col min="8954" max="9208" width="0.85546875" style="16"/>
    <col min="9209" max="9209" width="7.5703125" style="16" customWidth="1"/>
    <col min="9210" max="9464" width="0.85546875" style="16"/>
    <col min="9465" max="9465" width="7.5703125" style="16" customWidth="1"/>
    <col min="9466" max="9720" width="0.85546875" style="16"/>
    <col min="9721" max="9721" width="7.5703125" style="16" customWidth="1"/>
    <col min="9722" max="9976" width="0.85546875" style="16"/>
    <col min="9977" max="9977" width="7.5703125" style="16" customWidth="1"/>
    <col min="9978" max="10232" width="0.85546875" style="16"/>
    <col min="10233" max="10233" width="7.5703125" style="16" customWidth="1"/>
    <col min="10234" max="10488" width="0.85546875" style="16"/>
    <col min="10489" max="10489" width="7.5703125" style="16" customWidth="1"/>
    <col min="10490" max="10744" width="0.85546875" style="16"/>
    <col min="10745" max="10745" width="7.5703125" style="16" customWidth="1"/>
    <col min="10746" max="11000" width="0.85546875" style="16"/>
    <col min="11001" max="11001" width="7.5703125" style="16" customWidth="1"/>
    <col min="11002" max="11256" width="0.85546875" style="16"/>
    <col min="11257" max="11257" width="7.5703125" style="16" customWidth="1"/>
    <col min="11258" max="11512" width="0.85546875" style="16"/>
    <col min="11513" max="11513" width="7.5703125" style="16" customWidth="1"/>
    <col min="11514" max="11768" width="0.85546875" style="16"/>
    <col min="11769" max="11769" width="7.5703125" style="16" customWidth="1"/>
    <col min="11770" max="12024" width="0.85546875" style="16"/>
    <col min="12025" max="12025" width="7.5703125" style="16" customWidth="1"/>
    <col min="12026" max="12280" width="0.85546875" style="16"/>
    <col min="12281" max="12281" width="7.5703125" style="16" customWidth="1"/>
    <col min="12282" max="12536" width="0.85546875" style="16"/>
    <col min="12537" max="12537" width="7.5703125" style="16" customWidth="1"/>
    <col min="12538" max="12792" width="0.85546875" style="16"/>
    <col min="12793" max="12793" width="7.5703125" style="16" customWidth="1"/>
    <col min="12794" max="13048" width="0.85546875" style="16"/>
    <col min="13049" max="13049" width="7.5703125" style="16" customWidth="1"/>
    <col min="13050" max="13304" width="0.85546875" style="16"/>
    <col min="13305" max="13305" width="7.5703125" style="16" customWidth="1"/>
    <col min="13306" max="13560" width="0.85546875" style="16"/>
    <col min="13561" max="13561" width="7.5703125" style="16" customWidth="1"/>
    <col min="13562" max="13816" width="0.85546875" style="16"/>
    <col min="13817" max="13817" width="7.5703125" style="16" customWidth="1"/>
    <col min="13818" max="14072" width="0.85546875" style="16"/>
    <col min="14073" max="14073" width="7.5703125" style="16" customWidth="1"/>
    <col min="14074" max="14328" width="0.85546875" style="16"/>
    <col min="14329" max="14329" width="7.5703125" style="16" customWidth="1"/>
    <col min="14330" max="14584" width="0.85546875" style="16"/>
    <col min="14585" max="14585" width="7.5703125" style="16" customWidth="1"/>
    <col min="14586" max="14840" width="0.85546875" style="16"/>
    <col min="14841" max="14841" width="7.5703125" style="16" customWidth="1"/>
    <col min="14842" max="15096" width="0.85546875" style="16"/>
    <col min="15097" max="15097" width="7.5703125" style="16" customWidth="1"/>
    <col min="15098" max="15352" width="0.85546875" style="16"/>
    <col min="15353" max="15353" width="7.5703125" style="16" customWidth="1"/>
    <col min="15354" max="15608" width="0.85546875" style="16"/>
    <col min="15609" max="15609" width="7.5703125" style="16" customWidth="1"/>
    <col min="15610" max="15864" width="0.85546875" style="16"/>
    <col min="15865" max="15865" width="7.5703125" style="16" customWidth="1"/>
    <col min="15866" max="16120" width="0.85546875" style="16"/>
    <col min="16121" max="16121" width="7.5703125" style="16" customWidth="1"/>
    <col min="16122" max="16384" width="0.85546875" style="16"/>
  </cols>
  <sheetData>
    <row r="1" spans="1:109" ht="111.75" customHeight="1" x14ac:dyDescent="0.25">
      <c r="BE1" s="100"/>
      <c r="BF1" s="245" t="s">
        <v>362</v>
      </c>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100"/>
      <c r="CU1" s="100"/>
      <c r="CV1" s="100"/>
      <c r="CW1" s="100"/>
      <c r="CX1" s="100"/>
      <c r="CY1" s="100"/>
      <c r="CZ1" s="100"/>
      <c r="DA1" s="100"/>
      <c r="DB1" s="100"/>
      <c r="DC1" s="100"/>
      <c r="DD1" s="100"/>
      <c r="DE1" s="100"/>
    </row>
    <row r="2" spans="1:109" ht="21.75" customHeight="1" x14ac:dyDescent="0.25"/>
    <row r="3" spans="1:109" s="43" customFormat="1" ht="48.75" customHeight="1" x14ac:dyDescent="0.25">
      <c r="A3" s="371" t="s">
        <v>300</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row>
    <row r="4" spans="1:109" ht="19.5" customHeight="1" x14ac:dyDescent="0.25"/>
    <row r="5" spans="1:109" ht="15.75" x14ac:dyDescent="0.25">
      <c r="A5" s="378" t="s">
        <v>234</v>
      </c>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row>
    <row r="6" spans="1:109" ht="19.5" customHeight="1" x14ac:dyDescent="0.25"/>
    <row r="7" spans="1:109" s="76" customFormat="1" ht="15.75" x14ac:dyDescent="0.25">
      <c r="A7" s="370" t="s">
        <v>235</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row>
    <row r="8" spans="1:109" ht="6" customHeight="1" x14ac:dyDescent="0.25"/>
    <row r="9" spans="1:109" s="76" customFormat="1" ht="15.75" x14ac:dyDescent="0.25">
      <c r="A9" s="370" t="s">
        <v>251</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row>
    <row r="10" spans="1:109" s="76" customFormat="1" ht="12" customHeight="1" x14ac:dyDescent="0.25">
      <c r="A10" s="51"/>
      <c r="B10" s="51"/>
      <c r="C10" s="51"/>
      <c r="D10" s="51"/>
      <c r="E10" s="51"/>
      <c r="F10" s="51"/>
      <c r="G10" s="51"/>
      <c r="H10" s="51"/>
      <c r="I10" s="51"/>
      <c r="J10" s="51"/>
      <c r="K10" s="51"/>
      <c r="L10" s="51"/>
      <c r="M10" s="51"/>
      <c r="N10" s="51"/>
      <c r="O10" s="51"/>
      <c r="P10" s="51"/>
      <c r="Q10" s="51"/>
      <c r="R10" s="51"/>
      <c r="S10" s="51"/>
      <c r="T10" s="51"/>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row>
    <row r="11" spans="1:109" s="37" customFormat="1" ht="108" customHeight="1" x14ac:dyDescent="0.25">
      <c r="A11" s="375" t="s">
        <v>248</v>
      </c>
      <c r="B11" s="375"/>
      <c r="C11" s="375"/>
      <c r="D11" s="375"/>
      <c r="E11" s="375"/>
      <c r="F11" s="375" t="s">
        <v>0</v>
      </c>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64" t="s">
        <v>281</v>
      </c>
      <c r="AW11" s="365"/>
      <c r="AX11" s="365"/>
      <c r="AY11" s="365"/>
      <c r="AZ11" s="365"/>
      <c r="BA11" s="365"/>
      <c r="BB11" s="365"/>
      <c r="BC11" s="365"/>
      <c r="BD11" s="365"/>
      <c r="BE11" s="365"/>
      <c r="BF11" s="365"/>
      <c r="BG11" s="365"/>
      <c r="BH11" s="365"/>
      <c r="BI11" s="365"/>
      <c r="BJ11" s="365"/>
      <c r="BK11" s="365"/>
      <c r="BL11" s="366"/>
      <c r="BM11" s="364" t="s">
        <v>228</v>
      </c>
      <c r="BN11" s="365"/>
      <c r="BO11" s="365"/>
      <c r="BP11" s="365"/>
      <c r="BQ11" s="365"/>
      <c r="BR11" s="365"/>
      <c r="BS11" s="365"/>
      <c r="BT11" s="365"/>
      <c r="BU11" s="365"/>
      <c r="BV11" s="365"/>
      <c r="BW11" s="365"/>
      <c r="BX11" s="365"/>
      <c r="BY11" s="365"/>
      <c r="BZ11" s="365"/>
      <c r="CA11" s="365"/>
      <c r="CB11" s="365"/>
      <c r="CC11" s="366"/>
      <c r="CD11" s="364" t="s">
        <v>229</v>
      </c>
      <c r="CE11" s="365"/>
      <c r="CF11" s="365"/>
      <c r="CG11" s="365"/>
      <c r="CH11" s="365"/>
      <c r="CI11" s="365"/>
      <c r="CJ11" s="365"/>
      <c r="CK11" s="365"/>
      <c r="CL11" s="365"/>
      <c r="CM11" s="365"/>
      <c r="CN11" s="365"/>
      <c r="CO11" s="365"/>
      <c r="CP11" s="365"/>
      <c r="CQ11" s="365"/>
      <c r="CR11" s="365"/>
      <c r="CS11" s="366"/>
    </row>
    <row r="12" spans="1:109" s="38" customFormat="1" x14ac:dyDescent="0.25">
      <c r="A12" s="372">
        <v>1</v>
      </c>
      <c r="B12" s="372"/>
      <c r="C12" s="372"/>
      <c r="D12" s="372"/>
      <c r="E12" s="372"/>
      <c r="F12" s="372">
        <v>2</v>
      </c>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v>3</v>
      </c>
      <c r="AW12" s="372"/>
      <c r="AX12" s="372"/>
      <c r="AY12" s="372"/>
      <c r="AZ12" s="372"/>
      <c r="BA12" s="372"/>
      <c r="BB12" s="372"/>
      <c r="BC12" s="372"/>
      <c r="BD12" s="372"/>
      <c r="BE12" s="372"/>
      <c r="BF12" s="372"/>
      <c r="BG12" s="372"/>
      <c r="BH12" s="372"/>
      <c r="BI12" s="372"/>
      <c r="BJ12" s="372"/>
      <c r="BK12" s="372"/>
      <c r="BL12" s="372"/>
      <c r="BM12" s="372">
        <v>4</v>
      </c>
      <c r="BN12" s="372"/>
      <c r="BO12" s="372"/>
      <c r="BP12" s="372"/>
      <c r="BQ12" s="372"/>
      <c r="BR12" s="372"/>
      <c r="BS12" s="372"/>
      <c r="BT12" s="372"/>
      <c r="BU12" s="372"/>
      <c r="BV12" s="372"/>
      <c r="BW12" s="372"/>
      <c r="BX12" s="372"/>
      <c r="BY12" s="372"/>
      <c r="BZ12" s="372"/>
      <c r="CA12" s="372"/>
      <c r="CB12" s="372"/>
      <c r="CC12" s="372"/>
      <c r="CD12" s="372">
        <v>5</v>
      </c>
      <c r="CE12" s="372"/>
      <c r="CF12" s="372"/>
      <c r="CG12" s="372"/>
      <c r="CH12" s="372"/>
      <c r="CI12" s="372"/>
      <c r="CJ12" s="372"/>
      <c r="CK12" s="372"/>
      <c r="CL12" s="372"/>
      <c r="CM12" s="372"/>
      <c r="CN12" s="372"/>
      <c r="CO12" s="372"/>
      <c r="CP12" s="372"/>
      <c r="CQ12" s="372"/>
      <c r="CR12" s="372"/>
      <c r="CS12" s="372"/>
    </row>
    <row r="13" spans="1:109" s="39" customFormat="1" ht="15" customHeight="1" x14ac:dyDescent="0.25">
      <c r="A13" s="390"/>
      <c r="B13" s="391"/>
      <c r="C13" s="391"/>
      <c r="D13" s="391"/>
      <c r="E13" s="392"/>
      <c r="F13" s="387"/>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9"/>
      <c r="AV13" s="350"/>
      <c r="AW13" s="351"/>
      <c r="AX13" s="351"/>
      <c r="AY13" s="351"/>
      <c r="AZ13" s="351"/>
      <c r="BA13" s="351"/>
      <c r="BB13" s="351"/>
      <c r="BC13" s="351"/>
      <c r="BD13" s="351"/>
      <c r="BE13" s="351"/>
      <c r="BF13" s="351"/>
      <c r="BG13" s="351"/>
      <c r="BH13" s="351"/>
      <c r="BI13" s="351"/>
      <c r="BJ13" s="351"/>
      <c r="BK13" s="351"/>
      <c r="BL13" s="352"/>
      <c r="BM13" s="350"/>
      <c r="BN13" s="351"/>
      <c r="BO13" s="351"/>
      <c r="BP13" s="351"/>
      <c r="BQ13" s="351"/>
      <c r="BR13" s="351"/>
      <c r="BS13" s="351"/>
      <c r="BT13" s="351"/>
      <c r="BU13" s="351"/>
      <c r="BV13" s="351"/>
      <c r="BW13" s="351"/>
      <c r="BX13" s="351"/>
      <c r="BY13" s="351"/>
      <c r="BZ13" s="351"/>
      <c r="CA13" s="351"/>
      <c r="CB13" s="351"/>
      <c r="CC13" s="352"/>
      <c r="CD13" s="350"/>
      <c r="CE13" s="351"/>
      <c r="CF13" s="351"/>
      <c r="CG13" s="351"/>
      <c r="CH13" s="351"/>
      <c r="CI13" s="351"/>
      <c r="CJ13" s="351"/>
      <c r="CK13" s="351"/>
      <c r="CL13" s="351"/>
      <c r="CM13" s="351"/>
      <c r="CN13" s="351"/>
      <c r="CO13" s="351"/>
      <c r="CP13" s="351"/>
      <c r="CQ13" s="351"/>
      <c r="CR13" s="351"/>
      <c r="CS13" s="352"/>
    </row>
    <row r="14" spans="1:109" s="39" customFormat="1" ht="15" customHeight="1" x14ac:dyDescent="0.25">
      <c r="A14" s="390"/>
      <c r="B14" s="391"/>
      <c r="C14" s="391"/>
      <c r="D14" s="391"/>
      <c r="E14" s="392"/>
      <c r="F14" s="387"/>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9"/>
      <c r="AV14" s="350"/>
      <c r="AW14" s="351"/>
      <c r="AX14" s="351"/>
      <c r="AY14" s="351"/>
      <c r="AZ14" s="351"/>
      <c r="BA14" s="351"/>
      <c r="BB14" s="351"/>
      <c r="BC14" s="351"/>
      <c r="BD14" s="351"/>
      <c r="BE14" s="351"/>
      <c r="BF14" s="351"/>
      <c r="BG14" s="351"/>
      <c r="BH14" s="351"/>
      <c r="BI14" s="351"/>
      <c r="BJ14" s="351"/>
      <c r="BK14" s="351"/>
      <c r="BL14" s="352"/>
      <c r="BM14" s="350"/>
      <c r="BN14" s="351"/>
      <c r="BO14" s="351"/>
      <c r="BP14" s="351"/>
      <c r="BQ14" s="351"/>
      <c r="BR14" s="351"/>
      <c r="BS14" s="351"/>
      <c r="BT14" s="351"/>
      <c r="BU14" s="351"/>
      <c r="BV14" s="351"/>
      <c r="BW14" s="351"/>
      <c r="BX14" s="351"/>
      <c r="BY14" s="351"/>
      <c r="BZ14" s="351"/>
      <c r="CA14" s="351"/>
      <c r="CB14" s="351"/>
      <c r="CC14" s="352"/>
      <c r="CD14" s="350"/>
      <c r="CE14" s="351"/>
      <c r="CF14" s="351"/>
      <c r="CG14" s="351"/>
      <c r="CH14" s="351"/>
      <c r="CI14" s="351"/>
      <c r="CJ14" s="351"/>
      <c r="CK14" s="351"/>
      <c r="CL14" s="351"/>
      <c r="CM14" s="351"/>
      <c r="CN14" s="351"/>
      <c r="CO14" s="351"/>
      <c r="CP14" s="351"/>
      <c r="CQ14" s="351"/>
      <c r="CR14" s="351"/>
      <c r="CS14" s="352"/>
    </row>
    <row r="15" spans="1:109" s="39" customFormat="1" ht="15" customHeight="1" x14ac:dyDescent="0.25">
      <c r="A15" s="386" t="s">
        <v>55</v>
      </c>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4"/>
      <c r="AV15" s="350" t="s">
        <v>4</v>
      </c>
      <c r="AW15" s="351"/>
      <c r="AX15" s="351"/>
      <c r="AY15" s="351"/>
      <c r="AZ15" s="351"/>
      <c r="BA15" s="351"/>
      <c r="BB15" s="351"/>
      <c r="BC15" s="351"/>
      <c r="BD15" s="351"/>
      <c r="BE15" s="351"/>
      <c r="BF15" s="351"/>
      <c r="BG15" s="351"/>
      <c r="BH15" s="351"/>
      <c r="BI15" s="351"/>
      <c r="BJ15" s="351"/>
      <c r="BK15" s="351"/>
      <c r="BL15" s="352"/>
      <c r="BM15" s="350"/>
      <c r="BN15" s="351"/>
      <c r="BO15" s="351"/>
      <c r="BP15" s="351"/>
      <c r="BQ15" s="351"/>
      <c r="BR15" s="351"/>
      <c r="BS15" s="351"/>
      <c r="BT15" s="351"/>
      <c r="BU15" s="351"/>
      <c r="BV15" s="351"/>
      <c r="BW15" s="351"/>
      <c r="BX15" s="351"/>
      <c r="BY15" s="351"/>
      <c r="BZ15" s="351"/>
      <c r="CA15" s="351"/>
      <c r="CB15" s="351"/>
      <c r="CC15" s="352"/>
      <c r="CD15" s="350"/>
      <c r="CE15" s="351"/>
      <c r="CF15" s="351"/>
      <c r="CG15" s="351"/>
      <c r="CH15" s="351"/>
      <c r="CI15" s="351"/>
      <c r="CJ15" s="351"/>
      <c r="CK15" s="351"/>
      <c r="CL15" s="351"/>
      <c r="CM15" s="351"/>
      <c r="CN15" s="351"/>
      <c r="CO15" s="351"/>
      <c r="CP15" s="351"/>
      <c r="CQ15" s="351"/>
      <c r="CR15" s="351"/>
      <c r="CS15" s="352"/>
    </row>
    <row r="16" spans="1:109" ht="12" customHeight="1" x14ac:dyDescent="0.25"/>
    <row r="17" spans="1:97" s="76" customFormat="1" ht="15.75" x14ac:dyDescent="0.25">
      <c r="A17" s="370" t="s">
        <v>246</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row>
    <row r="18" spans="1:97" s="76" customFormat="1" ht="12"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row>
    <row r="19" spans="1:97" s="76" customFormat="1" ht="15.75" x14ac:dyDescent="0.25">
      <c r="A19" s="370" t="s">
        <v>251</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row>
    <row r="20" spans="1:97" s="76" customFormat="1" ht="15.75" customHeight="1" x14ac:dyDescent="0.25">
      <c r="A20" s="75"/>
      <c r="B20" s="75"/>
      <c r="C20" s="75"/>
      <c r="D20" s="75"/>
      <c r="E20" s="75"/>
      <c r="F20" s="75"/>
      <c r="G20" s="75"/>
      <c r="H20" s="75"/>
      <c r="I20" s="75"/>
      <c r="J20" s="75"/>
      <c r="K20" s="75"/>
      <c r="L20" s="75"/>
      <c r="M20" s="75"/>
      <c r="N20" s="75"/>
      <c r="O20" s="75"/>
      <c r="P20" s="75"/>
      <c r="Q20" s="75"/>
      <c r="R20" s="75"/>
      <c r="S20" s="75"/>
      <c r="T20" s="75"/>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row>
    <row r="21" spans="1:97" s="76" customFormat="1" ht="27" customHeight="1" x14ac:dyDescent="0.2">
      <c r="A21" s="377" t="s">
        <v>303</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7"/>
      <c r="CP21" s="377"/>
      <c r="CQ21" s="377"/>
      <c r="CR21" s="377"/>
      <c r="CS21" s="377"/>
    </row>
    <row r="22" spans="1:97" s="76" customFormat="1" ht="15.75" customHeight="1" x14ac:dyDescent="0.25">
      <c r="A22" s="75"/>
      <c r="B22" s="75"/>
      <c r="C22" s="75"/>
      <c r="D22" s="75"/>
      <c r="E22" s="75"/>
      <c r="F22" s="75"/>
      <c r="G22" s="75"/>
      <c r="H22" s="75"/>
      <c r="I22" s="75"/>
      <c r="J22" s="75"/>
      <c r="K22" s="75"/>
      <c r="L22" s="75"/>
      <c r="M22" s="75"/>
      <c r="N22" s="75"/>
      <c r="O22" s="75"/>
      <c r="P22" s="75"/>
      <c r="Q22" s="75"/>
      <c r="R22" s="75"/>
      <c r="S22" s="75"/>
      <c r="T22" s="75"/>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row>
    <row r="23" spans="1:97" s="37" customFormat="1" ht="78.75" customHeight="1" x14ac:dyDescent="0.25">
      <c r="A23" s="375" t="s">
        <v>248</v>
      </c>
      <c r="B23" s="375"/>
      <c r="C23" s="375"/>
      <c r="D23" s="375"/>
      <c r="E23" s="375"/>
      <c r="F23" s="375" t="s">
        <v>0</v>
      </c>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83" t="s">
        <v>295</v>
      </c>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84"/>
      <c r="BZ23" s="384"/>
      <c r="CA23" s="384"/>
      <c r="CB23" s="384"/>
      <c r="CC23" s="384"/>
      <c r="CD23" s="384"/>
      <c r="CE23" s="384"/>
      <c r="CF23" s="384"/>
      <c r="CG23" s="384"/>
      <c r="CH23" s="384"/>
      <c r="CI23" s="384"/>
      <c r="CJ23" s="384"/>
      <c r="CK23" s="384"/>
      <c r="CL23" s="384"/>
      <c r="CM23" s="384"/>
      <c r="CN23" s="384"/>
      <c r="CO23" s="384"/>
      <c r="CP23" s="384"/>
      <c r="CQ23" s="384"/>
      <c r="CR23" s="384"/>
      <c r="CS23" s="385"/>
    </row>
    <row r="24" spans="1:97" s="38" customFormat="1" x14ac:dyDescent="0.25">
      <c r="A24" s="372">
        <v>1</v>
      </c>
      <c r="B24" s="372"/>
      <c r="C24" s="372"/>
      <c r="D24" s="372"/>
      <c r="E24" s="372"/>
      <c r="F24" s="372">
        <v>2</v>
      </c>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53">
        <v>3</v>
      </c>
      <c r="AW24" s="354"/>
      <c r="AX24" s="354"/>
      <c r="AY24" s="354"/>
      <c r="AZ24" s="354"/>
      <c r="BA24" s="354"/>
      <c r="BB24" s="354"/>
      <c r="BC24" s="354"/>
      <c r="BD24" s="354"/>
      <c r="BE24" s="354"/>
      <c r="BF24" s="354"/>
      <c r="BG24" s="354"/>
      <c r="BH24" s="354"/>
      <c r="BI24" s="354"/>
      <c r="BJ24" s="354"/>
      <c r="BK24" s="354"/>
      <c r="BL24" s="354"/>
      <c r="BM24" s="354"/>
      <c r="BN24" s="354"/>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5"/>
    </row>
    <row r="25" spans="1:97" s="39" customFormat="1" ht="15" customHeight="1" x14ac:dyDescent="0.25">
      <c r="A25" s="359"/>
      <c r="B25" s="359"/>
      <c r="C25" s="359"/>
      <c r="D25" s="359"/>
      <c r="E25" s="359"/>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79"/>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c r="CO25" s="380"/>
      <c r="CP25" s="380"/>
      <c r="CQ25" s="380"/>
      <c r="CR25" s="380"/>
      <c r="CS25" s="381"/>
    </row>
    <row r="26" spans="1:97" s="39" customFormat="1" ht="15" customHeight="1" x14ac:dyDescent="0.25">
      <c r="A26" s="359"/>
      <c r="B26" s="359"/>
      <c r="C26" s="359"/>
      <c r="D26" s="359"/>
      <c r="E26" s="359"/>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79"/>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0"/>
      <c r="BZ26" s="380"/>
      <c r="CA26" s="380"/>
      <c r="CB26" s="380"/>
      <c r="CC26" s="380"/>
      <c r="CD26" s="380"/>
      <c r="CE26" s="380"/>
      <c r="CF26" s="380"/>
      <c r="CG26" s="380"/>
      <c r="CH26" s="380"/>
      <c r="CI26" s="380"/>
      <c r="CJ26" s="380"/>
      <c r="CK26" s="380"/>
      <c r="CL26" s="380"/>
      <c r="CM26" s="380"/>
      <c r="CN26" s="380"/>
      <c r="CO26" s="380"/>
      <c r="CP26" s="380"/>
      <c r="CQ26" s="380"/>
      <c r="CR26" s="380"/>
      <c r="CS26" s="381"/>
    </row>
    <row r="27" spans="1:97" s="39" customFormat="1" ht="15" customHeight="1" x14ac:dyDescent="0.25">
      <c r="A27" s="359"/>
      <c r="B27" s="359"/>
      <c r="C27" s="359"/>
      <c r="D27" s="359"/>
      <c r="E27" s="359"/>
      <c r="F27" s="373" t="s">
        <v>55</v>
      </c>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4"/>
      <c r="AV27" s="350"/>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2"/>
    </row>
    <row r="28" spans="1:97" s="39" customFormat="1" ht="15" customHeight="1" x14ac:dyDescent="0.25">
      <c r="A28" s="40"/>
      <c r="B28" s="40"/>
      <c r="C28" s="40"/>
      <c r="D28" s="40"/>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row>
    <row r="29" spans="1:97" s="44" customFormat="1" ht="23.25" customHeight="1" x14ac:dyDescent="0.25">
      <c r="A29" s="358" t="s">
        <v>363</v>
      </c>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row>
    <row r="30" spans="1:97" s="44" customFormat="1" ht="15" customHeight="1" x14ac:dyDescent="0.25">
      <c r="A30" s="46"/>
      <c r="B30" s="46"/>
      <c r="C30" s="46"/>
      <c r="D30" s="46"/>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row>
    <row r="31" spans="1:97" s="37" customFormat="1" ht="76.5" customHeight="1" x14ac:dyDescent="0.25">
      <c r="A31" s="375" t="s">
        <v>248</v>
      </c>
      <c r="B31" s="375"/>
      <c r="C31" s="375"/>
      <c r="D31" s="375"/>
      <c r="E31" s="375"/>
      <c r="F31" s="375" t="s">
        <v>230</v>
      </c>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75" t="s">
        <v>285</v>
      </c>
      <c r="AW31" s="375"/>
      <c r="AX31" s="375"/>
      <c r="AY31" s="375"/>
      <c r="AZ31" s="375"/>
      <c r="BA31" s="375"/>
      <c r="BB31" s="375"/>
      <c r="BC31" s="375"/>
      <c r="BD31" s="375"/>
      <c r="BE31" s="375"/>
      <c r="BF31" s="375"/>
      <c r="BG31" s="375"/>
      <c r="BH31" s="375"/>
      <c r="BI31" s="375"/>
      <c r="BJ31" s="375"/>
      <c r="BK31" s="375"/>
      <c r="BL31" s="375"/>
      <c r="BM31" s="375" t="s">
        <v>286</v>
      </c>
      <c r="BN31" s="375"/>
      <c r="BO31" s="375"/>
      <c r="BP31" s="375"/>
      <c r="BQ31" s="375"/>
      <c r="BR31" s="375"/>
      <c r="BS31" s="375"/>
      <c r="BT31" s="375"/>
      <c r="BU31" s="375"/>
      <c r="BV31" s="375"/>
      <c r="BW31" s="375"/>
      <c r="BX31" s="375"/>
      <c r="BY31" s="375"/>
      <c r="BZ31" s="375"/>
      <c r="CA31" s="375"/>
      <c r="CB31" s="375"/>
      <c r="CC31" s="375"/>
      <c r="CD31" s="375" t="s">
        <v>229</v>
      </c>
      <c r="CE31" s="375"/>
      <c r="CF31" s="375"/>
      <c r="CG31" s="375"/>
      <c r="CH31" s="375"/>
      <c r="CI31" s="375"/>
      <c r="CJ31" s="375"/>
      <c r="CK31" s="375"/>
      <c r="CL31" s="375"/>
      <c r="CM31" s="375"/>
      <c r="CN31" s="375"/>
      <c r="CO31" s="375"/>
      <c r="CP31" s="375"/>
      <c r="CQ31" s="375"/>
      <c r="CR31" s="375"/>
      <c r="CS31" s="375"/>
    </row>
    <row r="32" spans="1:97" s="38" customFormat="1" x14ac:dyDescent="0.25">
      <c r="A32" s="372">
        <v>1</v>
      </c>
      <c r="B32" s="372"/>
      <c r="C32" s="372"/>
      <c r="D32" s="372"/>
      <c r="E32" s="372"/>
      <c r="F32" s="372">
        <v>2</v>
      </c>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v>3</v>
      </c>
      <c r="AW32" s="372"/>
      <c r="AX32" s="372"/>
      <c r="AY32" s="372"/>
      <c r="AZ32" s="372"/>
      <c r="BA32" s="372"/>
      <c r="BB32" s="372"/>
      <c r="BC32" s="372"/>
      <c r="BD32" s="372"/>
      <c r="BE32" s="372"/>
      <c r="BF32" s="372"/>
      <c r="BG32" s="372"/>
      <c r="BH32" s="372"/>
      <c r="BI32" s="372"/>
      <c r="BJ32" s="372"/>
      <c r="BK32" s="372"/>
      <c r="BL32" s="372"/>
      <c r="BM32" s="372">
        <v>4</v>
      </c>
      <c r="BN32" s="372"/>
      <c r="BO32" s="372"/>
      <c r="BP32" s="372"/>
      <c r="BQ32" s="372"/>
      <c r="BR32" s="372"/>
      <c r="BS32" s="372"/>
      <c r="BT32" s="372"/>
      <c r="BU32" s="372"/>
      <c r="BV32" s="372"/>
      <c r="BW32" s="372"/>
      <c r="BX32" s="372"/>
      <c r="BY32" s="372"/>
      <c r="BZ32" s="372"/>
      <c r="CA32" s="372"/>
      <c r="CB32" s="372"/>
      <c r="CC32" s="372"/>
      <c r="CD32" s="372">
        <v>5</v>
      </c>
      <c r="CE32" s="372"/>
      <c r="CF32" s="372"/>
      <c r="CG32" s="372"/>
      <c r="CH32" s="372"/>
      <c r="CI32" s="372"/>
      <c r="CJ32" s="372"/>
      <c r="CK32" s="372"/>
      <c r="CL32" s="372"/>
      <c r="CM32" s="372"/>
      <c r="CN32" s="372"/>
      <c r="CO32" s="372"/>
      <c r="CP32" s="372"/>
      <c r="CQ32" s="372"/>
      <c r="CR32" s="372"/>
      <c r="CS32" s="372"/>
    </row>
    <row r="33" spans="1:97" s="39" customFormat="1" ht="15" customHeight="1" x14ac:dyDescent="0.25">
      <c r="A33" s="359"/>
      <c r="B33" s="359"/>
      <c r="C33" s="359"/>
      <c r="D33" s="359"/>
      <c r="E33" s="359"/>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row>
    <row r="34" spans="1:97" s="39" customFormat="1" ht="15" customHeight="1" x14ac:dyDescent="0.25">
      <c r="A34" s="359"/>
      <c r="B34" s="359"/>
      <c r="C34" s="359"/>
      <c r="D34" s="359"/>
      <c r="E34" s="359"/>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row>
    <row r="35" spans="1:97" s="39" customFormat="1" ht="15" customHeight="1" x14ac:dyDescent="0.25">
      <c r="A35" s="359"/>
      <c r="B35" s="359"/>
      <c r="C35" s="359"/>
      <c r="D35" s="359"/>
      <c r="E35" s="359"/>
      <c r="F35" s="373" t="s">
        <v>55</v>
      </c>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4"/>
      <c r="AV35" s="382" t="s">
        <v>4</v>
      </c>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row>
    <row r="36" spans="1:97" s="39" customFormat="1" ht="15" customHeight="1" x14ac:dyDescent="0.25">
      <c r="A36" s="40"/>
      <c r="B36" s="40"/>
      <c r="C36" s="40"/>
      <c r="D36" s="40"/>
      <c r="E36" s="40"/>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row>
    <row r="37" spans="1:97" s="75" customFormat="1" ht="15.75" x14ac:dyDescent="0.25">
      <c r="A37" s="370" t="s">
        <v>247</v>
      </c>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370"/>
      <c r="BX37" s="370"/>
      <c r="BY37" s="370"/>
      <c r="BZ37" s="370"/>
      <c r="CA37" s="370"/>
      <c r="CB37" s="370"/>
      <c r="CC37" s="370"/>
      <c r="CD37" s="370"/>
      <c r="CE37" s="370"/>
      <c r="CF37" s="370"/>
      <c r="CG37" s="370"/>
      <c r="CH37" s="370"/>
      <c r="CI37" s="370"/>
      <c r="CJ37" s="370"/>
      <c r="CK37" s="370"/>
      <c r="CL37" s="370"/>
      <c r="CM37" s="370"/>
      <c r="CN37" s="370"/>
      <c r="CO37" s="370"/>
      <c r="CP37" s="370"/>
      <c r="CQ37" s="370"/>
      <c r="CR37" s="370"/>
      <c r="CS37" s="370"/>
    </row>
    <row r="38" spans="1:97" s="43" customFormat="1" ht="12.75" customHeight="1" x14ac:dyDescent="0.25"/>
    <row r="39" spans="1:97" s="76" customFormat="1" ht="15.75" x14ac:dyDescent="0.25">
      <c r="A39" s="370" t="s">
        <v>251</v>
      </c>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row>
    <row r="40" spans="1:97" ht="14.25" customHeight="1" x14ac:dyDescent="0.25"/>
    <row r="41" spans="1:97" ht="46.5" customHeight="1" x14ac:dyDescent="0.25">
      <c r="A41" s="364" t="s">
        <v>48</v>
      </c>
      <c r="B41" s="365"/>
      <c r="C41" s="365"/>
      <c r="D41" s="365"/>
      <c r="E41" s="366"/>
      <c r="F41" s="364" t="s">
        <v>0</v>
      </c>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6"/>
      <c r="AV41" s="364" t="s">
        <v>253</v>
      </c>
      <c r="AW41" s="365"/>
      <c r="AX41" s="365"/>
      <c r="AY41" s="365"/>
      <c r="AZ41" s="365"/>
      <c r="BA41" s="365"/>
      <c r="BB41" s="365"/>
      <c r="BC41" s="365"/>
      <c r="BD41" s="365"/>
      <c r="BE41" s="365"/>
      <c r="BF41" s="365"/>
      <c r="BG41" s="365"/>
      <c r="BH41" s="365"/>
      <c r="BI41" s="365"/>
      <c r="BJ41" s="365"/>
      <c r="BK41" s="365"/>
      <c r="BL41" s="366"/>
      <c r="BM41" s="383" t="s">
        <v>290</v>
      </c>
      <c r="BN41" s="384"/>
      <c r="BO41" s="384"/>
      <c r="BP41" s="384"/>
      <c r="BQ41" s="384"/>
      <c r="BR41" s="384"/>
      <c r="BS41" s="384"/>
      <c r="BT41" s="384"/>
      <c r="BU41" s="384"/>
      <c r="BV41" s="384"/>
      <c r="BW41" s="384"/>
      <c r="BX41" s="384"/>
      <c r="BY41" s="384"/>
      <c r="BZ41" s="384"/>
      <c r="CA41" s="384"/>
      <c r="CB41" s="384"/>
      <c r="CC41" s="385"/>
      <c r="CD41" s="364" t="s">
        <v>229</v>
      </c>
      <c r="CE41" s="365"/>
      <c r="CF41" s="365"/>
      <c r="CG41" s="365"/>
      <c r="CH41" s="365"/>
      <c r="CI41" s="365"/>
      <c r="CJ41" s="365"/>
      <c r="CK41" s="365"/>
      <c r="CL41" s="365"/>
      <c r="CM41" s="365"/>
      <c r="CN41" s="365"/>
      <c r="CO41" s="365"/>
      <c r="CP41" s="365"/>
      <c r="CQ41" s="365"/>
      <c r="CR41" s="365"/>
      <c r="CS41" s="366"/>
    </row>
    <row r="42" spans="1:97" s="38" customFormat="1" x14ac:dyDescent="0.25">
      <c r="A42" s="372">
        <v>1</v>
      </c>
      <c r="B42" s="372"/>
      <c r="C42" s="372"/>
      <c r="D42" s="372"/>
      <c r="E42" s="372"/>
      <c r="F42" s="372">
        <v>2</v>
      </c>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v>3</v>
      </c>
      <c r="AW42" s="372"/>
      <c r="AX42" s="372"/>
      <c r="AY42" s="372"/>
      <c r="AZ42" s="372"/>
      <c r="BA42" s="372"/>
      <c r="BB42" s="372"/>
      <c r="BC42" s="372"/>
      <c r="BD42" s="372"/>
      <c r="BE42" s="372"/>
      <c r="BF42" s="372"/>
      <c r="BG42" s="372"/>
      <c r="BH42" s="372"/>
      <c r="BI42" s="372"/>
      <c r="BJ42" s="372"/>
      <c r="BK42" s="372"/>
      <c r="BL42" s="372"/>
      <c r="BM42" s="372">
        <v>4</v>
      </c>
      <c r="BN42" s="372"/>
      <c r="BO42" s="372"/>
      <c r="BP42" s="372"/>
      <c r="BQ42" s="372"/>
      <c r="BR42" s="372"/>
      <c r="BS42" s="372"/>
      <c r="BT42" s="372"/>
      <c r="BU42" s="372"/>
      <c r="BV42" s="372"/>
      <c r="BW42" s="372"/>
      <c r="BX42" s="372"/>
      <c r="BY42" s="372"/>
      <c r="BZ42" s="372"/>
      <c r="CA42" s="372"/>
      <c r="CB42" s="372"/>
      <c r="CC42" s="372"/>
      <c r="CD42" s="372">
        <v>5</v>
      </c>
      <c r="CE42" s="372"/>
      <c r="CF42" s="372"/>
      <c r="CG42" s="372"/>
      <c r="CH42" s="372"/>
      <c r="CI42" s="372"/>
      <c r="CJ42" s="372"/>
      <c r="CK42" s="372"/>
      <c r="CL42" s="372"/>
      <c r="CM42" s="372"/>
      <c r="CN42" s="372"/>
      <c r="CO42" s="372"/>
      <c r="CP42" s="372"/>
      <c r="CQ42" s="372"/>
      <c r="CR42" s="372"/>
      <c r="CS42" s="372"/>
    </row>
    <row r="43" spans="1:97" s="39" customFormat="1" ht="15" customHeight="1" x14ac:dyDescent="0.25">
      <c r="A43" s="359"/>
      <c r="B43" s="359"/>
      <c r="C43" s="359"/>
      <c r="D43" s="359"/>
      <c r="E43" s="359"/>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row>
    <row r="44" spans="1:97" s="39" customFormat="1" ht="15" customHeight="1" x14ac:dyDescent="0.25">
      <c r="A44" s="359"/>
      <c r="B44" s="359"/>
      <c r="C44" s="359"/>
      <c r="D44" s="359"/>
      <c r="E44" s="359"/>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row>
    <row r="45" spans="1:97" s="39" customFormat="1" ht="15" customHeight="1" x14ac:dyDescent="0.25">
      <c r="A45" s="359"/>
      <c r="B45" s="359"/>
      <c r="C45" s="359"/>
      <c r="D45" s="359"/>
      <c r="E45" s="359"/>
      <c r="F45" s="373" t="s">
        <v>55</v>
      </c>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4"/>
      <c r="AV45" s="382" t="s">
        <v>4</v>
      </c>
      <c r="AW45" s="382"/>
      <c r="AX45" s="382"/>
      <c r="AY45" s="382"/>
      <c r="AZ45" s="382"/>
      <c r="BA45" s="382"/>
      <c r="BB45" s="382"/>
      <c r="BC45" s="382"/>
      <c r="BD45" s="382"/>
      <c r="BE45" s="382"/>
      <c r="BF45" s="382"/>
      <c r="BG45" s="382"/>
      <c r="BH45" s="382"/>
      <c r="BI45" s="382"/>
      <c r="BJ45" s="382"/>
      <c r="BK45" s="382"/>
      <c r="BL45" s="382"/>
      <c r="BM45" s="382" t="s">
        <v>4</v>
      </c>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row>
    <row r="46" spans="1:97" s="39" customFormat="1" ht="15" customHeight="1" x14ac:dyDescent="0.25">
      <c r="A46" s="40"/>
      <c r="B46" s="40"/>
      <c r="C46" s="40"/>
      <c r="D46" s="40"/>
      <c r="E46" s="40"/>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row>
    <row r="47" spans="1:97" s="75" customFormat="1" ht="15" customHeight="1" x14ac:dyDescent="0.25">
      <c r="A47" s="370" t="s">
        <v>282</v>
      </c>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row>
    <row r="48" spans="1:97" s="43" customFormat="1" ht="6" customHeight="1" x14ac:dyDescent="0.25"/>
    <row r="49" spans="1:97" s="76" customFormat="1" ht="15.75" x14ac:dyDescent="0.25">
      <c r="A49" s="370" t="s">
        <v>251</v>
      </c>
      <c r="B49" s="370"/>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row>
    <row r="50" spans="1:97" ht="10.5" customHeight="1" x14ac:dyDescent="0.25"/>
    <row r="51" spans="1:97" s="37" customFormat="1" ht="65.25" customHeight="1" x14ac:dyDescent="0.25">
      <c r="A51" s="375" t="s">
        <v>248</v>
      </c>
      <c r="B51" s="375"/>
      <c r="C51" s="375"/>
      <c r="D51" s="375"/>
      <c r="E51" s="375"/>
      <c r="F51" s="375" t="s">
        <v>252</v>
      </c>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64" t="s">
        <v>92</v>
      </c>
      <c r="AW51" s="365"/>
      <c r="AX51" s="365"/>
      <c r="AY51" s="365"/>
      <c r="AZ51" s="365"/>
      <c r="BA51" s="365"/>
      <c r="BB51" s="365"/>
      <c r="BC51" s="365"/>
      <c r="BD51" s="365"/>
      <c r="BE51" s="365"/>
      <c r="BF51" s="365"/>
      <c r="BG51" s="365"/>
      <c r="BH51" s="365"/>
      <c r="BI51" s="365"/>
      <c r="BJ51" s="365"/>
      <c r="BK51" s="365"/>
      <c r="BL51" s="366"/>
      <c r="BM51" s="364" t="s">
        <v>233</v>
      </c>
      <c r="BN51" s="365"/>
      <c r="BO51" s="365"/>
      <c r="BP51" s="365"/>
      <c r="BQ51" s="365"/>
      <c r="BR51" s="365"/>
      <c r="BS51" s="365"/>
      <c r="BT51" s="365"/>
      <c r="BU51" s="365"/>
      <c r="BV51" s="365"/>
      <c r="BW51" s="365"/>
      <c r="BX51" s="365"/>
      <c r="BY51" s="365"/>
      <c r="BZ51" s="365"/>
      <c r="CA51" s="365"/>
      <c r="CB51" s="365"/>
      <c r="CC51" s="366"/>
      <c r="CD51" s="364" t="s">
        <v>229</v>
      </c>
      <c r="CE51" s="365"/>
      <c r="CF51" s="365"/>
      <c r="CG51" s="365"/>
      <c r="CH51" s="365"/>
      <c r="CI51" s="365"/>
      <c r="CJ51" s="365"/>
      <c r="CK51" s="365"/>
      <c r="CL51" s="365"/>
      <c r="CM51" s="365"/>
      <c r="CN51" s="365"/>
      <c r="CO51" s="365"/>
      <c r="CP51" s="365"/>
      <c r="CQ51" s="365"/>
      <c r="CR51" s="365"/>
      <c r="CS51" s="366"/>
    </row>
    <row r="52" spans="1:97" s="38" customFormat="1" x14ac:dyDescent="0.25">
      <c r="A52" s="353">
        <v>1</v>
      </c>
      <c r="B52" s="354"/>
      <c r="C52" s="354"/>
      <c r="D52" s="354"/>
      <c r="E52" s="355"/>
      <c r="F52" s="353">
        <v>2</v>
      </c>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5"/>
      <c r="AV52" s="372">
        <v>3</v>
      </c>
      <c r="AW52" s="372"/>
      <c r="AX52" s="372"/>
      <c r="AY52" s="372"/>
      <c r="AZ52" s="372"/>
      <c r="BA52" s="372"/>
      <c r="BB52" s="372"/>
      <c r="BC52" s="372"/>
      <c r="BD52" s="372"/>
      <c r="BE52" s="372"/>
      <c r="BF52" s="372"/>
      <c r="BG52" s="372"/>
      <c r="BH52" s="372"/>
      <c r="BI52" s="372"/>
      <c r="BJ52" s="372"/>
      <c r="BK52" s="372"/>
      <c r="BL52" s="372"/>
      <c r="BM52" s="372">
        <v>4</v>
      </c>
      <c r="BN52" s="372"/>
      <c r="BO52" s="372"/>
      <c r="BP52" s="372"/>
      <c r="BQ52" s="372"/>
      <c r="BR52" s="372"/>
      <c r="BS52" s="372"/>
      <c r="BT52" s="372"/>
      <c r="BU52" s="372"/>
      <c r="BV52" s="372"/>
      <c r="BW52" s="372"/>
      <c r="BX52" s="372"/>
      <c r="BY52" s="372"/>
      <c r="BZ52" s="372"/>
      <c r="CA52" s="372"/>
      <c r="CB52" s="372"/>
      <c r="CC52" s="372"/>
      <c r="CD52" s="372">
        <v>5</v>
      </c>
      <c r="CE52" s="372"/>
      <c r="CF52" s="372"/>
      <c r="CG52" s="372"/>
      <c r="CH52" s="372"/>
      <c r="CI52" s="372"/>
      <c r="CJ52" s="372"/>
      <c r="CK52" s="372"/>
      <c r="CL52" s="372"/>
      <c r="CM52" s="372"/>
      <c r="CN52" s="372"/>
      <c r="CO52" s="372"/>
      <c r="CP52" s="372"/>
      <c r="CQ52" s="372"/>
      <c r="CR52" s="372"/>
      <c r="CS52" s="372"/>
    </row>
    <row r="53" spans="1:97" s="39" customFormat="1" ht="15" customHeight="1" x14ac:dyDescent="0.25">
      <c r="A53" s="359"/>
      <c r="B53" s="359"/>
      <c r="C53" s="359"/>
      <c r="D53" s="359"/>
      <c r="E53" s="359"/>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row>
    <row r="54" spans="1:97" s="39" customFormat="1" ht="15" customHeight="1" x14ac:dyDescent="0.25">
      <c r="A54" s="359"/>
      <c r="B54" s="359"/>
      <c r="C54" s="359"/>
      <c r="D54" s="359"/>
      <c r="E54" s="359"/>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row>
    <row r="55" spans="1:97" s="39" customFormat="1" ht="15" customHeight="1" x14ac:dyDescent="0.25">
      <c r="A55" s="359"/>
      <c r="B55" s="359"/>
      <c r="C55" s="359"/>
      <c r="D55" s="359"/>
      <c r="E55" s="359"/>
      <c r="F55" s="373" t="s">
        <v>55</v>
      </c>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4"/>
      <c r="AV55" s="382" t="s">
        <v>4</v>
      </c>
      <c r="AW55" s="382"/>
      <c r="AX55" s="382"/>
      <c r="AY55" s="382"/>
      <c r="AZ55" s="382"/>
      <c r="BA55" s="382"/>
      <c r="BB55" s="382"/>
      <c r="BC55" s="382"/>
      <c r="BD55" s="382"/>
      <c r="BE55" s="382"/>
      <c r="BF55" s="382"/>
      <c r="BG55" s="382"/>
      <c r="BH55" s="382"/>
      <c r="BI55" s="382"/>
      <c r="BJ55" s="382"/>
      <c r="BK55" s="382"/>
      <c r="BL55" s="382"/>
      <c r="BM55" s="382" t="s">
        <v>4</v>
      </c>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row>
    <row r="56" spans="1:97" s="39" customFormat="1" ht="15" customHeight="1" x14ac:dyDescent="0.25">
      <c r="A56" s="40"/>
      <c r="B56" s="40"/>
      <c r="C56" s="40"/>
      <c r="D56" s="40"/>
      <c r="E56" s="40"/>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row>
    <row r="57" spans="1:97" s="75" customFormat="1" ht="30.75" customHeight="1" x14ac:dyDescent="0.25">
      <c r="A57" s="356" t="s">
        <v>293</v>
      </c>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row>
    <row r="58" spans="1:97" s="43" customFormat="1" ht="11.25" customHeight="1" x14ac:dyDescent="0.25"/>
    <row r="59" spans="1:97" s="76" customFormat="1" ht="15" customHeight="1" x14ac:dyDescent="0.25">
      <c r="A59" s="370" t="s">
        <v>251</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row>
    <row r="60" spans="1:97" ht="10.5" customHeight="1" x14ac:dyDescent="0.25"/>
    <row r="61" spans="1:97" s="37" customFormat="1" ht="60" customHeight="1" x14ac:dyDescent="0.25">
      <c r="A61" s="375" t="s">
        <v>248</v>
      </c>
      <c r="B61" s="375"/>
      <c r="C61" s="375"/>
      <c r="D61" s="375"/>
      <c r="E61" s="375"/>
      <c r="F61" s="375" t="s">
        <v>254</v>
      </c>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t="s">
        <v>229</v>
      </c>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5"/>
      <c r="CP61" s="375"/>
      <c r="CQ61" s="375"/>
      <c r="CR61" s="375"/>
      <c r="CS61" s="375"/>
    </row>
    <row r="62" spans="1:97" s="38" customFormat="1" x14ac:dyDescent="0.25">
      <c r="A62" s="353">
        <v>1</v>
      </c>
      <c r="B62" s="354"/>
      <c r="C62" s="354"/>
      <c r="D62" s="354"/>
      <c r="E62" s="355"/>
      <c r="F62" s="353">
        <v>2</v>
      </c>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5"/>
      <c r="AV62" s="353">
        <v>3</v>
      </c>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5"/>
    </row>
    <row r="63" spans="1:97" s="39" customFormat="1" ht="15" customHeight="1" x14ac:dyDescent="0.25">
      <c r="A63" s="359"/>
      <c r="B63" s="359"/>
      <c r="C63" s="359"/>
      <c r="D63" s="359"/>
      <c r="E63" s="359"/>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53"/>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5"/>
    </row>
    <row r="64" spans="1:97" s="39" customFormat="1" ht="15" customHeight="1" x14ac:dyDescent="0.25">
      <c r="A64" s="359"/>
      <c r="B64" s="359"/>
      <c r="C64" s="359"/>
      <c r="D64" s="359"/>
      <c r="E64" s="359"/>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5"/>
    </row>
    <row r="65" spans="1:97" s="39" customFormat="1" ht="15" customHeight="1" x14ac:dyDescent="0.25">
      <c r="A65" s="359"/>
      <c r="B65" s="359"/>
      <c r="C65" s="359"/>
      <c r="D65" s="359"/>
      <c r="E65" s="359"/>
      <c r="F65" s="373" t="s">
        <v>55</v>
      </c>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4"/>
      <c r="AV65" s="350"/>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2"/>
    </row>
    <row r="66" spans="1:97" s="39" customFormat="1" ht="15" customHeight="1" x14ac:dyDescent="0.25">
      <c r="A66" s="40"/>
      <c r="B66" s="40"/>
      <c r="C66" s="40"/>
      <c r="D66" s="40"/>
      <c r="E66" s="40"/>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row>
    <row r="67" spans="1:97" s="75" customFormat="1" ht="15" customHeight="1" x14ac:dyDescent="0.25">
      <c r="A67" s="370" t="s">
        <v>283</v>
      </c>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70"/>
      <c r="BU67" s="370"/>
      <c r="BV67" s="370"/>
      <c r="BW67" s="370"/>
      <c r="BX67" s="370"/>
      <c r="BY67" s="370"/>
      <c r="BZ67" s="370"/>
      <c r="CA67" s="370"/>
      <c r="CB67" s="370"/>
      <c r="CC67" s="370"/>
      <c r="CD67" s="370"/>
      <c r="CE67" s="370"/>
      <c r="CF67" s="370"/>
      <c r="CG67" s="370"/>
      <c r="CH67" s="370"/>
      <c r="CI67" s="370"/>
      <c r="CJ67" s="370"/>
      <c r="CK67" s="370"/>
      <c r="CL67" s="370"/>
      <c r="CM67" s="370"/>
      <c r="CN67" s="370"/>
      <c r="CO67" s="370"/>
      <c r="CP67" s="370"/>
      <c r="CQ67" s="370"/>
      <c r="CR67" s="370"/>
      <c r="CS67" s="370"/>
    </row>
    <row r="68" spans="1:97" s="43" customFormat="1" ht="6" customHeight="1" x14ac:dyDescent="0.25"/>
    <row r="69" spans="1:97" s="76" customFormat="1" ht="15.75" x14ac:dyDescent="0.25">
      <c r="A69" s="370" t="s">
        <v>251</v>
      </c>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row>
    <row r="70" spans="1:97" s="76" customFormat="1" ht="14.25"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9"/>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row>
    <row r="71" spans="1:97" s="37" customFormat="1" ht="60" customHeight="1" x14ac:dyDescent="0.25">
      <c r="A71" s="375" t="s">
        <v>248</v>
      </c>
      <c r="B71" s="375"/>
      <c r="C71" s="375"/>
      <c r="D71" s="375"/>
      <c r="E71" s="375"/>
      <c r="F71" s="383" t="s">
        <v>0</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5"/>
      <c r="AM71" s="383" t="s">
        <v>184</v>
      </c>
      <c r="AN71" s="384"/>
      <c r="AO71" s="384"/>
      <c r="AP71" s="384"/>
      <c r="AQ71" s="384"/>
      <c r="AR71" s="384"/>
      <c r="AS71" s="384"/>
      <c r="AT71" s="384"/>
      <c r="AU71" s="385"/>
      <c r="AV71" s="364" t="s">
        <v>289</v>
      </c>
      <c r="AW71" s="365"/>
      <c r="AX71" s="365"/>
      <c r="AY71" s="365"/>
      <c r="AZ71" s="365"/>
      <c r="BA71" s="365"/>
      <c r="BB71" s="365"/>
      <c r="BC71" s="365"/>
      <c r="BD71" s="365"/>
      <c r="BE71" s="365"/>
      <c r="BF71" s="365"/>
      <c r="BG71" s="365"/>
      <c r="BH71" s="365"/>
      <c r="BI71" s="365"/>
      <c r="BJ71" s="365"/>
      <c r="BK71" s="365"/>
      <c r="BL71" s="366"/>
      <c r="BM71" s="364" t="s">
        <v>288</v>
      </c>
      <c r="BN71" s="365"/>
      <c r="BO71" s="365"/>
      <c r="BP71" s="365"/>
      <c r="BQ71" s="365"/>
      <c r="BR71" s="365"/>
      <c r="BS71" s="365"/>
      <c r="BT71" s="365"/>
      <c r="BU71" s="365"/>
      <c r="BV71" s="365"/>
      <c r="BW71" s="365"/>
      <c r="BX71" s="365"/>
      <c r="BY71" s="365"/>
      <c r="BZ71" s="365"/>
      <c r="CA71" s="365"/>
      <c r="CB71" s="365"/>
      <c r="CC71" s="366"/>
      <c r="CD71" s="364" t="s">
        <v>229</v>
      </c>
      <c r="CE71" s="365"/>
      <c r="CF71" s="365"/>
      <c r="CG71" s="365"/>
      <c r="CH71" s="365"/>
      <c r="CI71" s="365"/>
      <c r="CJ71" s="365"/>
      <c r="CK71" s="365"/>
      <c r="CL71" s="365"/>
      <c r="CM71" s="365"/>
      <c r="CN71" s="365"/>
      <c r="CO71" s="365"/>
      <c r="CP71" s="365"/>
      <c r="CQ71" s="365"/>
      <c r="CR71" s="365"/>
      <c r="CS71" s="366"/>
    </row>
    <row r="72" spans="1:97" s="38" customFormat="1" x14ac:dyDescent="0.25">
      <c r="A72" s="372">
        <v>1</v>
      </c>
      <c r="B72" s="372"/>
      <c r="C72" s="372"/>
      <c r="D72" s="372"/>
      <c r="E72" s="372"/>
      <c r="F72" s="353">
        <v>2</v>
      </c>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5"/>
      <c r="AM72" s="353">
        <v>3</v>
      </c>
      <c r="AN72" s="354"/>
      <c r="AO72" s="354"/>
      <c r="AP72" s="354"/>
      <c r="AQ72" s="354"/>
      <c r="AR72" s="354"/>
      <c r="AS72" s="354"/>
      <c r="AT72" s="354"/>
      <c r="AU72" s="355"/>
      <c r="AV72" s="372">
        <v>4</v>
      </c>
      <c r="AW72" s="372"/>
      <c r="AX72" s="372"/>
      <c r="AY72" s="372"/>
      <c r="AZ72" s="372"/>
      <c r="BA72" s="372"/>
      <c r="BB72" s="372"/>
      <c r="BC72" s="372"/>
      <c r="BD72" s="372"/>
      <c r="BE72" s="372"/>
      <c r="BF72" s="372"/>
      <c r="BG72" s="372"/>
      <c r="BH72" s="372"/>
      <c r="BI72" s="372"/>
      <c r="BJ72" s="372"/>
      <c r="BK72" s="372"/>
      <c r="BL72" s="372"/>
      <c r="BM72" s="372">
        <v>5</v>
      </c>
      <c r="BN72" s="372"/>
      <c r="BO72" s="372"/>
      <c r="BP72" s="372"/>
      <c r="BQ72" s="372"/>
      <c r="BR72" s="372"/>
      <c r="BS72" s="372"/>
      <c r="BT72" s="372"/>
      <c r="BU72" s="372"/>
      <c r="BV72" s="372"/>
      <c r="BW72" s="372"/>
      <c r="BX72" s="372"/>
      <c r="BY72" s="372"/>
      <c r="BZ72" s="372"/>
      <c r="CA72" s="372"/>
      <c r="CB72" s="372"/>
      <c r="CC72" s="372"/>
      <c r="CD72" s="372">
        <v>6</v>
      </c>
      <c r="CE72" s="372"/>
      <c r="CF72" s="372"/>
      <c r="CG72" s="372"/>
      <c r="CH72" s="372"/>
      <c r="CI72" s="372"/>
      <c r="CJ72" s="372"/>
      <c r="CK72" s="372"/>
      <c r="CL72" s="372"/>
      <c r="CM72" s="372"/>
      <c r="CN72" s="372"/>
      <c r="CO72" s="372"/>
      <c r="CP72" s="372"/>
      <c r="CQ72" s="372"/>
      <c r="CR72" s="372"/>
      <c r="CS72" s="372"/>
    </row>
    <row r="73" spans="1:97" s="39" customFormat="1" ht="15" customHeight="1" x14ac:dyDescent="0.25">
      <c r="A73" s="359"/>
      <c r="B73" s="359"/>
      <c r="C73" s="359"/>
      <c r="D73" s="359"/>
      <c r="E73" s="359"/>
      <c r="F73" s="383"/>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5"/>
      <c r="AM73" s="383"/>
      <c r="AN73" s="384"/>
      <c r="AO73" s="384"/>
      <c r="AP73" s="384"/>
      <c r="AQ73" s="384"/>
      <c r="AR73" s="384"/>
      <c r="AS73" s="384"/>
      <c r="AT73" s="384"/>
      <c r="AU73" s="385"/>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row>
    <row r="74" spans="1:97" s="39" customFormat="1" ht="15" customHeight="1" x14ac:dyDescent="0.25">
      <c r="A74" s="359"/>
      <c r="B74" s="359"/>
      <c r="C74" s="359"/>
      <c r="D74" s="359"/>
      <c r="E74" s="359"/>
      <c r="F74" s="383"/>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5"/>
      <c r="AM74" s="383"/>
      <c r="AN74" s="384"/>
      <c r="AO74" s="384"/>
      <c r="AP74" s="384"/>
      <c r="AQ74" s="384"/>
      <c r="AR74" s="384"/>
      <c r="AS74" s="384"/>
      <c r="AT74" s="384"/>
      <c r="AU74" s="385"/>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row>
    <row r="75" spans="1:97" s="39" customFormat="1" ht="15" customHeight="1" x14ac:dyDescent="0.25">
      <c r="A75" s="359"/>
      <c r="B75" s="359"/>
      <c r="C75" s="359"/>
      <c r="D75" s="359"/>
      <c r="E75" s="359"/>
      <c r="F75" s="373" t="s">
        <v>55</v>
      </c>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4"/>
      <c r="AV75" s="382" t="s">
        <v>4</v>
      </c>
      <c r="AW75" s="382"/>
      <c r="AX75" s="382"/>
      <c r="AY75" s="382"/>
      <c r="AZ75" s="382"/>
      <c r="BA75" s="382"/>
      <c r="BB75" s="382"/>
      <c r="BC75" s="382"/>
      <c r="BD75" s="382"/>
      <c r="BE75" s="382"/>
      <c r="BF75" s="382"/>
      <c r="BG75" s="382"/>
      <c r="BH75" s="382"/>
      <c r="BI75" s="382"/>
      <c r="BJ75" s="382"/>
      <c r="BK75" s="382"/>
      <c r="BL75" s="382"/>
      <c r="BM75" s="382" t="s">
        <v>4</v>
      </c>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row>
    <row r="77" spans="1:97" s="45" customFormat="1" ht="15" customHeight="1" x14ac:dyDescent="0.25">
      <c r="A77" s="370" t="s">
        <v>284</v>
      </c>
      <c r="B77" s="370"/>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c r="BF77" s="370"/>
      <c r="BG77" s="370"/>
      <c r="BH77" s="370"/>
      <c r="BI77" s="370"/>
      <c r="BJ77" s="370"/>
      <c r="BK77" s="370"/>
      <c r="BL77" s="370"/>
      <c r="BM77" s="370"/>
      <c r="BN77" s="370"/>
      <c r="BO77" s="370"/>
      <c r="BP77" s="370"/>
      <c r="BQ77" s="370"/>
      <c r="BR77" s="370"/>
      <c r="BS77" s="370"/>
      <c r="BT77" s="370"/>
      <c r="BU77" s="370"/>
      <c r="BV77" s="370"/>
      <c r="BW77" s="370"/>
      <c r="BX77" s="370"/>
      <c r="BY77" s="370"/>
      <c r="BZ77" s="370"/>
      <c r="CA77" s="370"/>
      <c r="CB77" s="370"/>
      <c r="CC77" s="370"/>
      <c r="CD77" s="370"/>
      <c r="CE77" s="370"/>
      <c r="CF77" s="370"/>
      <c r="CG77" s="370"/>
      <c r="CH77" s="370"/>
      <c r="CI77" s="370"/>
      <c r="CJ77" s="370"/>
      <c r="CK77" s="370"/>
      <c r="CL77" s="370"/>
      <c r="CM77" s="370"/>
      <c r="CN77" s="370"/>
      <c r="CO77" s="370"/>
      <c r="CP77" s="370"/>
      <c r="CQ77" s="370"/>
      <c r="CR77" s="370"/>
      <c r="CS77" s="370"/>
    </row>
    <row r="78" spans="1:97" s="50" customFormat="1" ht="6" customHeight="1" x14ac:dyDescent="0.25"/>
    <row r="79" spans="1:97" s="45" customFormat="1" ht="30.75" customHeight="1" x14ac:dyDescent="0.25">
      <c r="A79" s="356" t="s">
        <v>249</v>
      </c>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row>
    <row r="80" spans="1:97" s="45" customFormat="1" ht="10.5" customHeight="1" x14ac:dyDescent="0.25">
      <c r="A80" s="75"/>
      <c r="B80" s="75"/>
      <c r="C80" s="75"/>
      <c r="D80" s="75"/>
      <c r="E80" s="75"/>
      <c r="F80" s="75"/>
      <c r="G80" s="75"/>
      <c r="H80" s="75"/>
      <c r="I80" s="75"/>
      <c r="J80" s="75"/>
      <c r="K80" s="75"/>
      <c r="L80" s="75"/>
      <c r="M80" s="75"/>
      <c r="N80" s="75"/>
      <c r="O80" s="75"/>
      <c r="P80" s="75"/>
      <c r="Q80" s="75"/>
      <c r="R80" s="75"/>
      <c r="S80" s="75"/>
      <c r="T80" s="75"/>
      <c r="U80" s="75"/>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row>
    <row r="81" spans="1:107" s="57" customFormat="1" ht="28.5" customHeight="1" x14ac:dyDescent="0.25">
      <c r="A81" s="364" t="s">
        <v>48</v>
      </c>
      <c r="B81" s="365"/>
      <c r="C81" s="365"/>
      <c r="D81" s="365"/>
      <c r="E81" s="366"/>
      <c r="F81" s="364" t="s">
        <v>0</v>
      </c>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6"/>
      <c r="AV81" s="375" t="s">
        <v>229</v>
      </c>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5"/>
      <c r="CB81" s="375"/>
      <c r="CC81" s="375"/>
      <c r="CD81" s="375"/>
      <c r="CE81" s="375"/>
      <c r="CF81" s="375"/>
      <c r="CG81" s="375"/>
      <c r="CH81" s="375"/>
      <c r="CI81" s="375"/>
      <c r="CJ81" s="375"/>
      <c r="CK81" s="375"/>
      <c r="CL81" s="375"/>
      <c r="CM81" s="375"/>
      <c r="CN81" s="375"/>
      <c r="CO81" s="375"/>
      <c r="CP81" s="375"/>
      <c r="CQ81" s="375"/>
      <c r="CR81" s="375"/>
      <c r="CS81" s="375"/>
      <c r="DC81" s="45"/>
    </row>
    <row r="82" spans="1:107" s="58" customFormat="1" x14ac:dyDescent="0.25">
      <c r="A82" s="372">
        <v>1</v>
      </c>
      <c r="B82" s="372"/>
      <c r="C82" s="372"/>
      <c r="D82" s="372"/>
      <c r="E82" s="372"/>
      <c r="F82" s="372">
        <v>2</v>
      </c>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53">
        <v>3</v>
      </c>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5"/>
    </row>
    <row r="83" spans="1:107" s="59" customFormat="1" ht="15" customHeight="1" x14ac:dyDescent="0.25">
      <c r="A83" s="367" t="s">
        <v>244</v>
      </c>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9"/>
    </row>
    <row r="84" spans="1:107" s="59" customFormat="1" ht="15" customHeight="1" x14ac:dyDescent="0.25">
      <c r="A84" s="359"/>
      <c r="B84" s="359"/>
      <c r="C84" s="359"/>
      <c r="D84" s="359"/>
      <c r="E84" s="359"/>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50"/>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c r="CO84" s="351"/>
      <c r="CP84" s="351"/>
      <c r="CQ84" s="351"/>
      <c r="CR84" s="351"/>
      <c r="CS84" s="352"/>
    </row>
    <row r="85" spans="1:107" s="59" customFormat="1" ht="15" customHeight="1" x14ac:dyDescent="0.25">
      <c r="A85" s="386" t="s">
        <v>55</v>
      </c>
      <c r="B85" s="373"/>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4"/>
      <c r="AV85" s="350"/>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c r="CO85" s="351"/>
      <c r="CP85" s="351"/>
      <c r="CQ85" s="351"/>
      <c r="CR85" s="351"/>
      <c r="CS85" s="352"/>
    </row>
    <row r="86" spans="1:107" s="59" customFormat="1" ht="15" customHeight="1" x14ac:dyDescent="0.25">
      <c r="A86" s="367" t="s">
        <v>244</v>
      </c>
      <c r="B86" s="368"/>
      <c r="C86" s="368"/>
      <c r="D86" s="368"/>
      <c r="E86" s="368"/>
      <c r="F86" s="368"/>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368"/>
      <c r="BJ86" s="368"/>
      <c r="BK86" s="368"/>
      <c r="BL86" s="368"/>
      <c r="BM86" s="368"/>
      <c r="BN86" s="368"/>
      <c r="BO86" s="368"/>
      <c r="BP86" s="368"/>
      <c r="BQ86" s="368"/>
      <c r="BR86" s="368"/>
      <c r="BS86" s="368"/>
      <c r="BT86" s="368"/>
      <c r="BU86" s="368"/>
      <c r="BV86" s="368"/>
      <c r="BW86" s="368"/>
      <c r="BX86" s="368"/>
      <c r="BY86" s="368"/>
      <c r="BZ86" s="368"/>
      <c r="CA86" s="368"/>
      <c r="CB86" s="368"/>
      <c r="CC86" s="368"/>
      <c r="CD86" s="368"/>
      <c r="CE86" s="368"/>
      <c r="CF86" s="368"/>
      <c r="CG86" s="368"/>
      <c r="CH86" s="368"/>
      <c r="CI86" s="368"/>
      <c r="CJ86" s="368"/>
      <c r="CK86" s="368"/>
      <c r="CL86" s="368"/>
      <c r="CM86" s="368"/>
      <c r="CN86" s="368"/>
      <c r="CO86" s="368"/>
      <c r="CP86" s="368"/>
      <c r="CQ86" s="368"/>
      <c r="CR86" s="368"/>
      <c r="CS86" s="369"/>
    </row>
    <row r="87" spans="1:107" s="59" customFormat="1" ht="15" customHeight="1" x14ac:dyDescent="0.25">
      <c r="A87" s="359"/>
      <c r="B87" s="359"/>
      <c r="C87" s="359"/>
      <c r="D87" s="359"/>
      <c r="E87" s="359"/>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50"/>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c r="BZ87" s="351"/>
      <c r="CA87" s="351"/>
      <c r="CB87" s="351"/>
      <c r="CC87" s="351"/>
      <c r="CD87" s="351"/>
      <c r="CE87" s="351"/>
      <c r="CF87" s="351"/>
      <c r="CG87" s="351"/>
      <c r="CH87" s="351"/>
      <c r="CI87" s="351"/>
      <c r="CJ87" s="351"/>
      <c r="CK87" s="351"/>
      <c r="CL87" s="351"/>
      <c r="CM87" s="351"/>
      <c r="CN87" s="351"/>
      <c r="CO87" s="351"/>
      <c r="CP87" s="351"/>
      <c r="CQ87" s="351"/>
      <c r="CR87" s="351"/>
      <c r="CS87" s="352"/>
    </row>
    <row r="88" spans="1:107" s="59" customFormat="1" ht="15" customHeight="1" x14ac:dyDescent="0.25">
      <c r="A88" s="386" t="s">
        <v>55</v>
      </c>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4"/>
      <c r="AV88" s="350"/>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c r="CO88" s="351"/>
      <c r="CP88" s="351"/>
      <c r="CQ88" s="351"/>
      <c r="CR88" s="351"/>
      <c r="CS88" s="352"/>
    </row>
    <row r="89" spans="1:107" s="59" customFormat="1" ht="15" customHeight="1" x14ac:dyDescent="0.25">
      <c r="A89" s="386" t="s">
        <v>55</v>
      </c>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4"/>
      <c r="AV89" s="350"/>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351"/>
      <c r="CL89" s="351"/>
      <c r="CM89" s="351"/>
      <c r="CN89" s="351"/>
      <c r="CO89" s="351"/>
      <c r="CP89" s="351"/>
      <c r="CQ89" s="351"/>
      <c r="CR89" s="351"/>
      <c r="CS89" s="352"/>
    </row>
    <row r="91" spans="1:107" s="75" customFormat="1" ht="15" customHeight="1" x14ac:dyDescent="0.25">
      <c r="A91" s="370" t="s">
        <v>301</v>
      </c>
      <c r="B91" s="370"/>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0"/>
      <c r="BB91" s="370"/>
      <c r="BC91" s="370"/>
      <c r="BD91" s="370"/>
      <c r="BE91" s="370"/>
      <c r="BF91" s="370"/>
      <c r="BG91" s="370"/>
      <c r="BH91" s="370"/>
      <c r="BI91" s="370"/>
      <c r="BJ91" s="370"/>
      <c r="BK91" s="370"/>
      <c r="BL91" s="370"/>
      <c r="BM91" s="370"/>
      <c r="BN91" s="370"/>
      <c r="BO91" s="370"/>
      <c r="BP91" s="370"/>
      <c r="BQ91" s="370"/>
      <c r="BR91" s="370"/>
      <c r="BS91" s="370"/>
      <c r="BT91" s="370"/>
      <c r="BU91" s="370"/>
      <c r="BV91" s="370"/>
      <c r="BW91" s="370"/>
      <c r="BX91" s="370"/>
      <c r="BY91" s="370"/>
      <c r="BZ91" s="370"/>
      <c r="CA91" s="370"/>
      <c r="CB91" s="370"/>
      <c r="CC91" s="370"/>
      <c r="CD91" s="370"/>
      <c r="CE91" s="370"/>
      <c r="CF91" s="370"/>
      <c r="CG91" s="370"/>
      <c r="CH91" s="370"/>
      <c r="CI91" s="370"/>
      <c r="CJ91" s="370"/>
      <c r="CK91" s="370"/>
      <c r="CL91" s="370"/>
      <c r="CM91" s="370"/>
      <c r="CN91" s="370"/>
      <c r="CO91" s="370"/>
      <c r="CP91" s="370"/>
      <c r="CQ91" s="370"/>
      <c r="CR91" s="370"/>
      <c r="CS91" s="370"/>
    </row>
    <row r="92" spans="1:107" s="43" customFormat="1" ht="6" customHeight="1" x14ac:dyDescent="0.25"/>
    <row r="93" spans="1:107" s="75" customFormat="1" ht="15.75" x14ac:dyDescent="0.25">
      <c r="A93" s="75" t="s">
        <v>201</v>
      </c>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7"/>
      <c r="BR93" s="357"/>
      <c r="BS93" s="357"/>
      <c r="BT93" s="357"/>
      <c r="BU93" s="357"/>
      <c r="BV93" s="357"/>
      <c r="BW93" s="357"/>
      <c r="BX93" s="357"/>
      <c r="BY93" s="357"/>
      <c r="BZ93" s="357"/>
      <c r="CA93" s="357"/>
      <c r="CB93" s="357"/>
      <c r="CC93" s="357"/>
      <c r="CD93" s="357"/>
      <c r="CE93" s="357"/>
      <c r="CF93" s="357"/>
      <c r="CG93" s="357"/>
      <c r="CH93" s="357"/>
      <c r="CI93" s="357"/>
      <c r="CJ93" s="357"/>
      <c r="CK93" s="357"/>
      <c r="CL93" s="357"/>
      <c r="CM93" s="357"/>
      <c r="CN93" s="357"/>
      <c r="CO93" s="357"/>
      <c r="CP93" s="357"/>
      <c r="CQ93" s="357"/>
      <c r="CR93" s="357"/>
      <c r="CS93" s="357"/>
    </row>
    <row r="94" spans="1:107" s="76" customFormat="1" ht="14.25"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9"/>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row>
    <row r="95" spans="1:107" ht="53.25" customHeight="1" x14ac:dyDescent="0.25">
      <c r="A95" s="364" t="s">
        <v>48</v>
      </c>
      <c r="B95" s="365"/>
      <c r="C95" s="365"/>
      <c r="D95" s="365"/>
      <c r="E95" s="366"/>
      <c r="F95" s="364" t="s">
        <v>0</v>
      </c>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6"/>
      <c r="AV95" s="361" t="s">
        <v>76</v>
      </c>
      <c r="AW95" s="362"/>
      <c r="AX95" s="362"/>
      <c r="AY95" s="362"/>
      <c r="AZ95" s="362"/>
      <c r="BA95" s="362"/>
      <c r="BB95" s="362"/>
      <c r="BC95" s="362"/>
      <c r="BD95" s="362"/>
      <c r="BE95" s="362"/>
      <c r="BF95" s="362"/>
      <c r="BG95" s="362"/>
      <c r="BH95" s="362"/>
      <c r="BI95" s="362"/>
      <c r="BJ95" s="362"/>
      <c r="BK95" s="362"/>
      <c r="BL95" s="363"/>
      <c r="BM95" s="361" t="s">
        <v>77</v>
      </c>
      <c r="BN95" s="362"/>
      <c r="BO95" s="362"/>
      <c r="BP95" s="362"/>
      <c r="BQ95" s="362"/>
      <c r="BR95" s="362"/>
      <c r="BS95" s="362"/>
      <c r="BT95" s="362"/>
      <c r="BU95" s="362"/>
      <c r="BV95" s="362"/>
      <c r="BW95" s="362"/>
      <c r="BX95" s="362"/>
      <c r="BY95" s="362"/>
      <c r="BZ95" s="362"/>
      <c r="CA95" s="362"/>
      <c r="CB95" s="362"/>
      <c r="CC95" s="363"/>
      <c r="CD95" s="361" t="s">
        <v>78</v>
      </c>
      <c r="CE95" s="362"/>
      <c r="CF95" s="362"/>
      <c r="CG95" s="362"/>
      <c r="CH95" s="362"/>
      <c r="CI95" s="362"/>
      <c r="CJ95" s="362"/>
      <c r="CK95" s="362"/>
      <c r="CL95" s="362"/>
      <c r="CM95" s="362"/>
      <c r="CN95" s="362"/>
      <c r="CO95" s="362"/>
      <c r="CP95" s="362"/>
      <c r="CQ95" s="362"/>
      <c r="CR95" s="362"/>
      <c r="CS95" s="363"/>
    </row>
    <row r="96" spans="1:107" s="38" customFormat="1" x14ac:dyDescent="0.25">
      <c r="A96" s="372">
        <v>1</v>
      </c>
      <c r="B96" s="372"/>
      <c r="C96" s="372"/>
      <c r="D96" s="372"/>
      <c r="E96" s="372"/>
      <c r="F96" s="372">
        <v>2</v>
      </c>
      <c r="G96" s="372"/>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53">
        <v>3</v>
      </c>
      <c r="AW96" s="354"/>
      <c r="AX96" s="354"/>
      <c r="AY96" s="354"/>
      <c r="AZ96" s="354"/>
      <c r="BA96" s="354"/>
      <c r="BB96" s="354"/>
      <c r="BC96" s="354"/>
      <c r="BD96" s="354"/>
      <c r="BE96" s="354"/>
      <c r="BF96" s="354"/>
      <c r="BG96" s="354"/>
      <c r="BH96" s="354"/>
      <c r="BI96" s="354"/>
      <c r="BJ96" s="354"/>
      <c r="BK96" s="354"/>
      <c r="BL96" s="355"/>
      <c r="BM96" s="353">
        <v>4</v>
      </c>
      <c r="BN96" s="354"/>
      <c r="BO96" s="354"/>
      <c r="BP96" s="354"/>
      <c r="BQ96" s="354"/>
      <c r="BR96" s="354"/>
      <c r="BS96" s="354"/>
      <c r="BT96" s="354"/>
      <c r="BU96" s="354"/>
      <c r="BV96" s="354"/>
      <c r="BW96" s="354"/>
      <c r="BX96" s="354"/>
      <c r="BY96" s="354"/>
      <c r="BZ96" s="354"/>
      <c r="CA96" s="354"/>
      <c r="CB96" s="354"/>
      <c r="CC96" s="355"/>
      <c r="CD96" s="353">
        <v>5</v>
      </c>
      <c r="CE96" s="354"/>
      <c r="CF96" s="354"/>
      <c r="CG96" s="354"/>
      <c r="CH96" s="354"/>
      <c r="CI96" s="354"/>
      <c r="CJ96" s="354"/>
      <c r="CK96" s="354"/>
      <c r="CL96" s="354"/>
      <c r="CM96" s="354"/>
      <c r="CN96" s="354"/>
      <c r="CO96" s="354"/>
      <c r="CP96" s="354"/>
      <c r="CQ96" s="354"/>
      <c r="CR96" s="354"/>
      <c r="CS96" s="355"/>
    </row>
    <row r="97" spans="1:97" s="39" customFormat="1" ht="15" customHeight="1" x14ac:dyDescent="0.25">
      <c r="A97" s="359"/>
      <c r="B97" s="359"/>
      <c r="C97" s="359"/>
      <c r="D97" s="359"/>
      <c r="E97" s="359"/>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50"/>
      <c r="AW97" s="351"/>
      <c r="AX97" s="351"/>
      <c r="AY97" s="351"/>
      <c r="AZ97" s="351"/>
      <c r="BA97" s="351"/>
      <c r="BB97" s="351"/>
      <c r="BC97" s="351"/>
      <c r="BD97" s="351"/>
      <c r="BE97" s="351"/>
      <c r="BF97" s="351"/>
      <c r="BG97" s="351"/>
      <c r="BH97" s="351"/>
      <c r="BI97" s="351"/>
      <c r="BJ97" s="351"/>
      <c r="BK97" s="351"/>
      <c r="BL97" s="352"/>
      <c r="BM97" s="350"/>
      <c r="BN97" s="351"/>
      <c r="BO97" s="351"/>
      <c r="BP97" s="351"/>
      <c r="BQ97" s="351"/>
      <c r="BR97" s="351"/>
      <c r="BS97" s="351"/>
      <c r="BT97" s="351"/>
      <c r="BU97" s="351"/>
      <c r="BV97" s="351"/>
      <c r="BW97" s="351"/>
      <c r="BX97" s="351"/>
      <c r="BY97" s="351"/>
      <c r="BZ97" s="351"/>
      <c r="CA97" s="351"/>
      <c r="CB97" s="351"/>
      <c r="CC97" s="352"/>
      <c r="CD97" s="350"/>
      <c r="CE97" s="351"/>
      <c r="CF97" s="351"/>
      <c r="CG97" s="351"/>
      <c r="CH97" s="351"/>
      <c r="CI97" s="351"/>
      <c r="CJ97" s="351"/>
      <c r="CK97" s="351"/>
      <c r="CL97" s="351"/>
      <c r="CM97" s="351"/>
      <c r="CN97" s="351"/>
      <c r="CO97" s="351"/>
      <c r="CP97" s="351"/>
      <c r="CQ97" s="351"/>
      <c r="CR97" s="351"/>
      <c r="CS97" s="352"/>
    </row>
    <row r="98" spans="1:97" s="39" customFormat="1" ht="15" customHeight="1" x14ac:dyDescent="0.25">
      <c r="A98" s="359"/>
      <c r="B98" s="359"/>
      <c r="C98" s="359"/>
      <c r="D98" s="359"/>
      <c r="E98" s="359"/>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50"/>
      <c r="AW98" s="351"/>
      <c r="AX98" s="351"/>
      <c r="AY98" s="351"/>
      <c r="AZ98" s="351"/>
      <c r="BA98" s="351"/>
      <c r="BB98" s="351"/>
      <c r="BC98" s="351"/>
      <c r="BD98" s="351"/>
      <c r="BE98" s="351"/>
      <c r="BF98" s="351"/>
      <c r="BG98" s="351"/>
      <c r="BH98" s="351"/>
      <c r="BI98" s="351"/>
      <c r="BJ98" s="351"/>
      <c r="BK98" s="351"/>
      <c r="BL98" s="352"/>
      <c r="BM98" s="350"/>
      <c r="BN98" s="351"/>
      <c r="BO98" s="351"/>
      <c r="BP98" s="351"/>
      <c r="BQ98" s="351"/>
      <c r="BR98" s="351"/>
      <c r="BS98" s="351"/>
      <c r="BT98" s="351"/>
      <c r="BU98" s="351"/>
      <c r="BV98" s="351"/>
      <c r="BW98" s="351"/>
      <c r="BX98" s="351"/>
      <c r="BY98" s="351"/>
      <c r="BZ98" s="351"/>
      <c r="CA98" s="351"/>
      <c r="CB98" s="351"/>
      <c r="CC98" s="352"/>
      <c r="CD98" s="350"/>
      <c r="CE98" s="351"/>
      <c r="CF98" s="351"/>
      <c r="CG98" s="351"/>
      <c r="CH98" s="351"/>
      <c r="CI98" s="351"/>
      <c r="CJ98" s="351"/>
      <c r="CK98" s="351"/>
      <c r="CL98" s="351"/>
      <c r="CM98" s="351"/>
      <c r="CN98" s="351"/>
      <c r="CO98" s="351"/>
      <c r="CP98" s="351"/>
      <c r="CQ98" s="351"/>
      <c r="CR98" s="351"/>
      <c r="CS98" s="352"/>
    </row>
    <row r="99" spans="1:97" s="39" customFormat="1" ht="15" customHeight="1" x14ac:dyDescent="0.25">
      <c r="A99" s="359"/>
      <c r="B99" s="359"/>
      <c r="C99" s="359"/>
      <c r="D99" s="359"/>
      <c r="E99" s="359"/>
      <c r="F99" s="373" t="s">
        <v>55</v>
      </c>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4"/>
      <c r="AV99" s="350"/>
      <c r="AW99" s="351"/>
      <c r="AX99" s="351"/>
      <c r="AY99" s="351"/>
      <c r="AZ99" s="351"/>
      <c r="BA99" s="351"/>
      <c r="BB99" s="351"/>
      <c r="BC99" s="351"/>
      <c r="BD99" s="351"/>
      <c r="BE99" s="351"/>
      <c r="BF99" s="351"/>
      <c r="BG99" s="351"/>
      <c r="BH99" s="351"/>
      <c r="BI99" s="351"/>
      <c r="BJ99" s="351"/>
      <c r="BK99" s="351"/>
      <c r="BL99" s="352"/>
      <c r="BM99" s="350"/>
      <c r="BN99" s="351"/>
      <c r="BO99" s="351"/>
      <c r="BP99" s="351"/>
      <c r="BQ99" s="351"/>
      <c r="BR99" s="351"/>
      <c r="BS99" s="351"/>
      <c r="BT99" s="351"/>
      <c r="BU99" s="351"/>
      <c r="BV99" s="351"/>
      <c r="BW99" s="351"/>
      <c r="BX99" s="351"/>
      <c r="BY99" s="351"/>
      <c r="BZ99" s="351"/>
      <c r="CA99" s="351"/>
      <c r="CB99" s="351"/>
      <c r="CC99" s="352"/>
      <c r="CD99" s="350"/>
      <c r="CE99" s="351"/>
      <c r="CF99" s="351"/>
      <c r="CG99" s="351"/>
      <c r="CH99" s="351"/>
      <c r="CI99" s="351"/>
      <c r="CJ99" s="351"/>
      <c r="CK99" s="351"/>
      <c r="CL99" s="351"/>
      <c r="CM99" s="351"/>
      <c r="CN99" s="351"/>
      <c r="CO99" s="351"/>
      <c r="CP99" s="351"/>
      <c r="CQ99" s="351"/>
      <c r="CR99" s="351"/>
      <c r="CS99" s="352"/>
    </row>
    <row r="101" spans="1:97" ht="30.75" customHeight="1" x14ac:dyDescent="0.25">
      <c r="A101" s="349" t="s">
        <v>299</v>
      </c>
      <c r="B101" s="349"/>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49"/>
      <c r="AZ101" s="349"/>
      <c r="BA101" s="349"/>
      <c r="BB101" s="349"/>
      <c r="BC101" s="349"/>
      <c r="BD101" s="349"/>
      <c r="BE101" s="349"/>
      <c r="BF101" s="349"/>
      <c r="BG101" s="349"/>
      <c r="BH101" s="349"/>
      <c r="BI101" s="349"/>
      <c r="BJ101" s="349"/>
      <c r="BK101" s="349"/>
      <c r="BL101" s="349"/>
      <c r="BM101" s="349"/>
      <c r="BN101" s="349"/>
      <c r="BO101" s="349"/>
      <c r="BP101" s="349"/>
      <c r="BQ101" s="349"/>
      <c r="BR101" s="349"/>
      <c r="BS101" s="349"/>
      <c r="BT101" s="349"/>
      <c r="BU101" s="349"/>
      <c r="BV101" s="349"/>
      <c r="BW101" s="349"/>
      <c r="BX101" s="349"/>
      <c r="BY101" s="349"/>
      <c r="BZ101" s="349"/>
      <c r="CA101" s="349"/>
      <c r="CB101" s="349"/>
      <c r="CC101" s="349"/>
      <c r="CD101" s="349"/>
      <c r="CE101" s="349"/>
      <c r="CF101" s="349"/>
      <c r="CG101" s="349"/>
      <c r="CH101" s="349"/>
      <c r="CI101" s="349"/>
      <c r="CJ101" s="349"/>
      <c r="CK101" s="349"/>
      <c r="CL101" s="349"/>
      <c r="CM101" s="349"/>
      <c r="CN101" s="349"/>
      <c r="CO101" s="349"/>
      <c r="CP101" s="349"/>
      <c r="CQ101" s="349"/>
      <c r="CR101" s="349"/>
      <c r="CS101" s="349"/>
    </row>
  </sheetData>
  <mergeCells count="232">
    <mergeCell ref="BM13:CC13"/>
    <mergeCell ref="A35:E35"/>
    <mergeCell ref="AV27:CS27"/>
    <mergeCell ref="A7:CS7"/>
    <mergeCell ref="AV11:BL11"/>
    <mergeCell ref="BM11:CC11"/>
    <mergeCell ref="CD11:CS11"/>
    <mergeCell ref="A12:E12"/>
    <mergeCell ref="F12:AU12"/>
    <mergeCell ref="AV12:BL12"/>
    <mergeCell ref="BM12:CC12"/>
    <mergeCell ref="CD12:CS12"/>
    <mergeCell ref="A11:E11"/>
    <mergeCell ref="CD13:CS13"/>
    <mergeCell ref="A27:E27"/>
    <mergeCell ref="A14:E14"/>
    <mergeCell ref="F14:AU14"/>
    <mergeCell ref="AV14:BL14"/>
    <mergeCell ref="BM14:CC14"/>
    <mergeCell ref="CD14:CS14"/>
    <mergeCell ref="A15:AU15"/>
    <mergeCell ref="AV23:CS23"/>
    <mergeCell ref="A19:AP19"/>
    <mergeCell ref="A13:E13"/>
    <mergeCell ref="F13:AU13"/>
    <mergeCell ref="AV13:BL13"/>
    <mergeCell ref="AQ69:CS69"/>
    <mergeCell ref="A61:E61"/>
    <mergeCell ref="F61:AU61"/>
    <mergeCell ref="F62:AU62"/>
    <mergeCell ref="A53:E53"/>
    <mergeCell ref="F53:AU53"/>
    <mergeCell ref="AV53:BL53"/>
    <mergeCell ref="BM53:CC53"/>
    <mergeCell ref="CD53:CS53"/>
    <mergeCell ref="CD55:CS55"/>
    <mergeCell ref="AQ59:CS59"/>
    <mergeCell ref="CD54:CS54"/>
    <mergeCell ref="A55:E55"/>
    <mergeCell ref="A59:AP59"/>
    <mergeCell ref="F54:AU54"/>
    <mergeCell ref="AV54:BL54"/>
    <mergeCell ref="BM54:CC54"/>
    <mergeCell ref="F64:AU64"/>
    <mergeCell ref="BM55:CC55"/>
    <mergeCell ref="A45:E45"/>
    <mergeCell ref="AQ49:CS49"/>
    <mergeCell ref="A31:E31"/>
    <mergeCell ref="F31:AU31"/>
    <mergeCell ref="AV31:BL31"/>
    <mergeCell ref="BM31:CC31"/>
    <mergeCell ref="CD31:CS31"/>
    <mergeCell ref="A34:E34"/>
    <mergeCell ref="F34:AU34"/>
    <mergeCell ref="AV34:BL34"/>
    <mergeCell ref="BM34:CC34"/>
    <mergeCell ref="CD34:CS34"/>
    <mergeCell ref="A33:E33"/>
    <mergeCell ref="F33:AU33"/>
    <mergeCell ref="AV33:BL33"/>
    <mergeCell ref="BM33:CC33"/>
    <mergeCell ref="CD33:CS33"/>
    <mergeCell ref="A32:E32"/>
    <mergeCell ref="CD32:CS32"/>
    <mergeCell ref="F35:AU35"/>
    <mergeCell ref="AV35:BL35"/>
    <mergeCell ref="F32:AU32"/>
    <mergeCell ref="BM35:CC35"/>
    <mergeCell ref="AV32:BL32"/>
    <mergeCell ref="BM32:CC32"/>
    <mergeCell ref="CD35:CS35"/>
    <mergeCell ref="AV41:BL41"/>
    <mergeCell ref="BM41:CC41"/>
    <mergeCell ref="CD41:CS41"/>
    <mergeCell ref="AV42:BL42"/>
    <mergeCell ref="BM42:CC42"/>
    <mergeCell ref="CD42:CS42"/>
    <mergeCell ref="AV43:BL43"/>
    <mergeCell ref="BM43:CC43"/>
    <mergeCell ref="CD43:CS43"/>
    <mergeCell ref="A37:CS37"/>
    <mergeCell ref="A41:E41"/>
    <mergeCell ref="F41:AU41"/>
    <mergeCell ref="F45:AU45"/>
    <mergeCell ref="AV51:BL51"/>
    <mergeCell ref="BM51:CC51"/>
    <mergeCell ref="AQ39:CS39"/>
    <mergeCell ref="A39:AP39"/>
    <mergeCell ref="AM71:AU71"/>
    <mergeCell ref="AM73:AU73"/>
    <mergeCell ref="F73:AL73"/>
    <mergeCell ref="AM72:AU72"/>
    <mergeCell ref="F72:AL72"/>
    <mergeCell ref="A71:E71"/>
    <mergeCell ref="A65:E65"/>
    <mergeCell ref="F65:AU65"/>
    <mergeCell ref="A43:E43"/>
    <mergeCell ref="F43:AU43"/>
    <mergeCell ref="A54:E54"/>
    <mergeCell ref="AV71:BL71"/>
    <mergeCell ref="BM71:CC71"/>
    <mergeCell ref="CD71:CS71"/>
    <mergeCell ref="A67:CS67"/>
    <mergeCell ref="CD52:CS52"/>
    <mergeCell ref="CD51:CS51"/>
    <mergeCell ref="AV73:BL73"/>
    <mergeCell ref="AV55:BL55"/>
    <mergeCell ref="BM73:CC73"/>
    <mergeCell ref="CD73:CS73"/>
    <mergeCell ref="A72:E72"/>
    <mergeCell ref="AV72:BL72"/>
    <mergeCell ref="BM72:CC72"/>
    <mergeCell ref="CD72:CS72"/>
    <mergeCell ref="A64:E64"/>
    <mergeCell ref="A42:E42"/>
    <mergeCell ref="F42:AU42"/>
    <mergeCell ref="BM45:CC45"/>
    <mergeCell ref="AV44:BL44"/>
    <mergeCell ref="BM44:CC44"/>
    <mergeCell ref="CD44:CS44"/>
    <mergeCell ref="A47:CS47"/>
    <mergeCell ref="F51:AU51"/>
    <mergeCell ref="A52:E52"/>
    <mergeCell ref="F52:AU52"/>
    <mergeCell ref="AV52:BL52"/>
    <mergeCell ref="BM52:CC52"/>
    <mergeCell ref="A49:AP49"/>
    <mergeCell ref="CD45:CS45"/>
    <mergeCell ref="AV45:BL45"/>
    <mergeCell ref="A69:AP69"/>
    <mergeCell ref="A51:E51"/>
    <mergeCell ref="F95:AU95"/>
    <mergeCell ref="CD99:CS99"/>
    <mergeCell ref="A96:E96"/>
    <mergeCell ref="F96:AU96"/>
    <mergeCell ref="AV96:BL96"/>
    <mergeCell ref="BM96:CC96"/>
    <mergeCell ref="CD96:CS96"/>
    <mergeCell ref="A97:E97"/>
    <mergeCell ref="F97:AU97"/>
    <mergeCell ref="AV97:BL97"/>
    <mergeCell ref="BM97:CC97"/>
    <mergeCell ref="CD97:CS97"/>
    <mergeCell ref="A99:E99"/>
    <mergeCell ref="F99:AU99"/>
    <mergeCell ref="AV99:BL99"/>
    <mergeCell ref="BM99:CC99"/>
    <mergeCell ref="CD98:CS98"/>
    <mergeCell ref="A86:CS86"/>
    <mergeCell ref="A81:E81"/>
    <mergeCell ref="F81:AU81"/>
    <mergeCell ref="AV81:CS81"/>
    <mergeCell ref="A89:AU89"/>
    <mergeCell ref="A88:AU88"/>
    <mergeCell ref="A87:E87"/>
    <mergeCell ref="F87:AU87"/>
    <mergeCell ref="A82:E82"/>
    <mergeCell ref="F82:AU82"/>
    <mergeCell ref="AV85:CS85"/>
    <mergeCell ref="A85:AU85"/>
    <mergeCell ref="A75:E75"/>
    <mergeCell ref="F75:AU75"/>
    <mergeCell ref="AV75:BL75"/>
    <mergeCell ref="BM75:CC75"/>
    <mergeCell ref="CD75:CS75"/>
    <mergeCell ref="A74:E74"/>
    <mergeCell ref="AV74:BL74"/>
    <mergeCell ref="CD74:CS74"/>
    <mergeCell ref="A44:E44"/>
    <mergeCell ref="F44:AU44"/>
    <mergeCell ref="F55:AU55"/>
    <mergeCell ref="F74:AL74"/>
    <mergeCell ref="AM74:AU74"/>
    <mergeCell ref="BM74:CC74"/>
    <mergeCell ref="A63:E63"/>
    <mergeCell ref="A62:E62"/>
    <mergeCell ref="A57:CS57"/>
    <mergeCell ref="F71:AL71"/>
    <mergeCell ref="F63:AU63"/>
    <mergeCell ref="AV61:CS61"/>
    <mergeCell ref="AV62:CS62"/>
    <mergeCell ref="AV63:CS63"/>
    <mergeCell ref="AV64:CS64"/>
    <mergeCell ref="A73:E73"/>
    <mergeCell ref="A77:CS77"/>
    <mergeCell ref="A3:CS3"/>
    <mergeCell ref="F25:AU25"/>
    <mergeCell ref="A24:E24"/>
    <mergeCell ref="F24:AU24"/>
    <mergeCell ref="F27:AU27"/>
    <mergeCell ref="F11:AU11"/>
    <mergeCell ref="A26:E26"/>
    <mergeCell ref="F26:AU26"/>
    <mergeCell ref="A25:E25"/>
    <mergeCell ref="AQ19:CS19"/>
    <mergeCell ref="AQ9:CS9"/>
    <mergeCell ref="A9:AP9"/>
    <mergeCell ref="A21:CS21"/>
    <mergeCell ref="A5:CS5"/>
    <mergeCell ref="A17:CS17"/>
    <mergeCell ref="A23:E23"/>
    <mergeCell ref="F23:AU23"/>
    <mergeCell ref="AV15:BL15"/>
    <mergeCell ref="BM15:CC15"/>
    <mergeCell ref="CD15:CS15"/>
    <mergeCell ref="AV24:CS24"/>
    <mergeCell ref="AV25:CS25"/>
    <mergeCell ref="AV26:CS26"/>
    <mergeCell ref="BF1:CS1"/>
    <mergeCell ref="A101:CS101"/>
    <mergeCell ref="AV89:CS89"/>
    <mergeCell ref="AV88:CS88"/>
    <mergeCell ref="AV87:CS87"/>
    <mergeCell ref="AV82:CS82"/>
    <mergeCell ref="A79:AU79"/>
    <mergeCell ref="AV79:CS79"/>
    <mergeCell ref="A29:CS29"/>
    <mergeCell ref="A98:E98"/>
    <mergeCell ref="F98:AU98"/>
    <mergeCell ref="AV98:BL98"/>
    <mergeCell ref="BM98:CC98"/>
    <mergeCell ref="AV65:CS65"/>
    <mergeCell ref="AV95:BL95"/>
    <mergeCell ref="CD95:CS95"/>
    <mergeCell ref="A95:E95"/>
    <mergeCell ref="BM95:CC95"/>
    <mergeCell ref="A84:E84"/>
    <mergeCell ref="F84:AU84"/>
    <mergeCell ref="AV84:CS84"/>
    <mergeCell ref="A83:CS83"/>
    <mergeCell ref="A91:CS91"/>
    <mergeCell ref="V93:CS93"/>
  </mergeCells>
  <pageMargins left="0.98425196850393704" right="0.39370078740157483" top="0.59055118110236227" bottom="0.59055118110236227" header="0.31496062992125984" footer="0.31496062992125984"/>
  <pageSetup paperSize="9" scale="78" fitToHeight="0" orientation="portrait" r:id="rId1"/>
  <rowBreaks count="2" manualBreakCount="2">
    <brk id="36" max="96" man="1"/>
    <brk id="90" max="9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GB27"/>
  <sheetViews>
    <sheetView view="pageBreakPreview" topLeftCell="A13" zoomScale="130" zoomScaleNormal="100" zoomScaleSheetLayoutView="130" workbookViewId="0">
      <selection activeCell="A2" sqref="A2:FJ2"/>
    </sheetView>
  </sheetViews>
  <sheetFormatPr defaultColWidth="0.85546875" defaultRowHeight="12.75" x14ac:dyDescent="0.2"/>
  <cols>
    <col min="1" max="28" width="0.85546875" style="20"/>
    <col min="29" max="29" width="1.140625" style="20" customWidth="1"/>
    <col min="30" max="16384" width="0.85546875" style="20"/>
  </cols>
  <sheetData>
    <row r="2" spans="1:184" s="16" customFormat="1" ht="15" x14ac:dyDescent="0.25">
      <c r="A2" s="401" t="s">
        <v>243</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c r="DY2" s="401"/>
      <c r="DZ2" s="401"/>
      <c r="EA2" s="401"/>
      <c r="EB2" s="401"/>
      <c r="EC2" s="401"/>
      <c r="ED2" s="401"/>
      <c r="EE2" s="401"/>
      <c r="EF2" s="401"/>
      <c r="EG2" s="401"/>
      <c r="EH2" s="401"/>
      <c r="EI2" s="401"/>
      <c r="EJ2" s="401"/>
      <c r="EK2" s="401"/>
      <c r="EL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row>
    <row r="3" spans="1:184" s="16" customFormat="1" ht="15" x14ac:dyDescent="0.25">
      <c r="A3" s="27"/>
      <c r="B3" s="27"/>
      <c r="C3" s="27"/>
      <c r="D3" s="27"/>
      <c r="E3" s="27"/>
      <c r="F3" s="27"/>
      <c r="G3" s="27"/>
      <c r="H3" s="27"/>
      <c r="I3" s="27"/>
      <c r="J3" s="27"/>
      <c r="K3" s="27"/>
      <c r="L3" s="27"/>
      <c r="M3" s="27"/>
      <c r="N3" s="27"/>
      <c r="O3" s="27"/>
      <c r="P3" s="27"/>
      <c r="Q3" s="27"/>
      <c r="R3" s="27"/>
      <c r="S3" s="27"/>
      <c r="T3" s="64"/>
      <c r="U3" s="64"/>
      <c r="V3" s="64"/>
      <c r="W3" s="27"/>
      <c r="X3" s="27"/>
      <c r="Y3" s="64"/>
      <c r="Z3" s="64"/>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row>
    <row r="4" spans="1:184" s="16" customFormat="1" ht="15" x14ac:dyDescent="0.25">
      <c r="A4" s="396" t="s">
        <v>255</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396"/>
      <c r="BL4" s="396"/>
      <c r="BM4" s="396"/>
      <c r="BN4" s="396"/>
      <c r="BO4" s="396"/>
      <c r="BP4" s="396"/>
      <c r="BQ4" s="396"/>
      <c r="BR4" s="396"/>
      <c r="BS4" s="396"/>
      <c r="BT4" s="396"/>
      <c r="BU4" s="396"/>
      <c r="BV4" s="396"/>
      <c r="BW4" s="396"/>
      <c r="BX4" s="396"/>
      <c r="BY4" s="396"/>
      <c r="BZ4" s="396"/>
      <c r="CA4" s="396"/>
      <c r="CB4" s="396"/>
      <c r="CC4" s="396"/>
      <c r="CD4" s="396"/>
      <c r="CE4" s="396"/>
      <c r="CF4" s="396"/>
      <c r="CG4" s="396"/>
      <c r="CH4" s="396"/>
      <c r="CI4" s="396"/>
      <c r="CJ4" s="396"/>
      <c r="CK4" s="396"/>
      <c r="CL4" s="396"/>
      <c r="CM4" s="396"/>
      <c r="CN4" s="396"/>
      <c r="CO4" s="396"/>
      <c r="CP4" s="396"/>
      <c r="CQ4" s="396"/>
      <c r="CR4" s="396"/>
      <c r="CS4" s="396"/>
      <c r="CT4" s="396"/>
      <c r="CU4" s="396"/>
      <c r="CV4" s="396"/>
      <c r="CW4" s="396"/>
      <c r="CX4" s="396"/>
      <c r="CY4" s="396"/>
      <c r="CZ4" s="396"/>
      <c r="DA4" s="396"/>
      <c r="DB4" s="396"/>
      <c r="DC4" s="396"/>
      <c r="DD4" s="396"/>
      <c r="DE4" s="396"/>
      <c r="DF4" s="396"/>
      <c r="DG4" s="396"/>
      <c r="DH4" s="396"/>
      <c r="DI4" s="396"/>
      <c r="DJ4" s="396"/>
      <c r="DK4" s="396"/>
      <c r="DL4" s="396"/>
      <c r="DM4" s="396"/>
      <c r="DN4" s="396"/>
      <c r="DO4" s="396"/>
      <c r="DP4" s="396"/>
      <c r="DQ4" s="396"/>
      <c r="DR4" s="396"/>
      <c r="DS4" s="396"/>
      <c r="DT4" s="396"/>
      <c r="DU4" s="396"/>
      <c r="DV4" s="396"/>
      <c r="DW4" s="396"/>
      <c r="DX4" s="396"/>
      <c r="DY4" s="396"/>
      <c r="DZ4" s="396"/>
      <c r="EA4" s="396"/>
      <c r="EB4" s="396"/>
      <c r="EC4" s="396"/>
      <c r="ED4" s="396"/>
      <c r="EE4" s="396"/>
      <c r="EF4" s="396"/>
      <c r="EG4" s="396"/>
      <c r="EH4" s="396"/>
      <c r="EI4" s="396"/>
      <c r="EJ4" s="396"/>
      <c r="EK4" s="396"/>
      <c r="EL4" s="396"/>
      <c r="EM4" s="396"/>
      <c r="EN4" s="396"/>
      <c r="EO4" s="396"/>
      <c r="EP4" s="396"/>
      <c r="EQ4" s="396"/>
      <c r="ER4" s="396"/>
      <c r="ES4" s="396"/>
      <c r="ET4" s="396"/>
      <c r="EU4" s="396"/>
      <c r="EV4" s="396"/>
      <c r="EW4" s="396"/>
      <c r="EX4" s="396"/>
      <c r="EY4" s="396"/>
      <c r="EZ4" s="396"/>
      <c r="FA4" s="396"/>
      <c r="FB4" s="396"/>
      <c r="FC4" s="396"/>
      <c r="FD4" s="396"/>
      <c r="FE4" s="396"/>
      <c r="FF4" s="396"/>
      <c r="FG4" s="396"/>
      <c r="FH4" s="396"/>
      <c r="FI4" s="396"/>
      <c r="FJ4" s="396"/>
      <c r="FK4" s="396"/>
      <c r="FL4" s="396"/>
      <c r="FM4" s="396"/>
      <c r="FN4" s="396"/>
      <c r="FO4" s="396"/>
      <c r="FP4" s="396"/>
      <c r="FQ4" s="396"/>
      <c r="FR4" s="396"/>
      <c r="FS4" s="396"/>
      <c r="FT4" s="396"/>
      <c r="FU4" s="396"/>
      <c r="FV4" s="396"/>
      <c r="FW4" s="396"/>
      <c r="FX4" s="396"/>
      <c r="FY4" s="396"/>
      <c r="FZ4" s="396"/>
      <c r="GA4" s="396"/>
      <c r="GB4" s="396"/>
    </row>
    <row r="5" spans="1:184" s="16" customFormat="1" ht="15" x14ac:dyDescent="0.25">
      <c r="A5" s="53"/>
      <c r="B5" s="53"/>
      <c r="C5" s="53"/>
      <c r="D5" s="53"/>
      <c r="E5" s="53"/>
      <c r="F5" s="53"/>
      <c r="G5" s="53"/>
      <c r="H5" s="53"/>
      <c r="I5" s="53"/>
      <c r="J5" s="53"/>
      <c r="K5" s="53"/>
      <c r="L5" s="53"/>
      <c r="M5" s="53"/>
      <c r="N5" s="53"/>
      <c r="O5" s="53"/>
      <c r="P5" s="53"/>
      <c r="Q5" s="53"/>
      <c r="R5" s="53"/>
      <c r="S5" s="53"/>
      <c r="T5" s="63"/>
      <c r="U5" s="63"/>
      <c r="V5" s="63"/>
      <c r="W5" s="53"/>
      <c r="X5" s="53"/>
      <c r="Y5" s="63"/>
      <c r="Z5" s="6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row>
    <row r="6" spans="1:184" s="16" customFormat="1" ht="15" x14ac:dyDescent="0.25">
      <c r="A6" s="396" t="s">
        <v>256</v>
      </c>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6"/>
      <c r="DV6" s="396"/>
      <c r="DW6" s="396"/>
      <c r="DX6" s="396"/>
      <c r="DY6" s="396"/>
      <c r="DZ6" s="396"/>
      <c r="EA6" s="396"/>
      <c r="EB6" s="396"/>
      <c r="EC6" s="396"/>
      <c r="ED6" s="396"/>
      <c r="EE6" s="396"/>
      <c r="EF6" s="396"/>
      <c r="EG6" s="396"/>
      <c r="EH6" s="396"/>
      <c r="EI6" s="396"/>
      <c r="EJ6" s="396"/>
      <c r="EK6" s="396"/>
      <c r="EL6" s="396"/>
      <c r="EM6" s="396"/>
      <c r="EN6" s="396"/>
      <c r="EO6" s="396"/>
      <c r="EP6" s="396"/>
      <c r="EQ6" s="396"/>
      <c r="ER6" s="396"/>
      <c r="ES6" s="396"/>
      <c r="ET6" s="396"/>
      <c r="EU6" s="396"/>
      <c r="EV6" s="396"/>
      <c r="EW6" s="396"/>
      <c r="EX6" s="396"/>
      <c r="EY6" s="396"/>
      <c r="EZ6" s="396"/>
      <c r="FA6" s="396"/>
      <c r="FB6" s="396"/>
      <c r="FC6" s="396"/>
      <c r="FD6" s="396"/>
      <c r="FE6" s="396"/>
      <c r="FF6" s="396"/>
      <c r="FG6" s="396"/>
      <c r="FH6" s="396"/>
      <c r="FI6" s="396"/>
      <c r="FJ6" s="396"/>
      <c r="FK6" s="396"/>
      <c r="FL6" s="396"/>
      <c r="FM6" s="396"/>
      <c r="FN6" s="396"/>
      <c r="FO6" s="396"/>
      <c r="FP6" s="396"/>
      <c r="FQ6" s="396"/>
      <c r="FR6" s="396"/>
      <c r="FS6" s="396"/>
      <c r="FT6" s="396"/>
      <c r="FU6" s="396"/>
      <c r="FV6" s="396"/>
      <c r="FW6" s="396"/>
      <c r="FX6" s="396"/>
      <c r="FY6" s="396"/>
      <c r="FZ6" s="396"/>
      <c r="GA6" s="396"/>
      <c r="GB6" s="396"/>
    </row>
    <row r="8" spans="1:184" s="28" customFormat="1" ht="14.25" x14ac:dyDescent="0.2">
      <c r="A8" s="28" t="s">
        <v>46</v>
      </c>
      <c r="T8" s="63"/>
      <c r="U8" s="63"/>
      <c r="V8" s="63"/>
      <c r="Y8" s="63"/>
      <c r="Z8" s="63"/>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2"/>
      <c r="DE8" s="402"/>
      <c r="DF8" s="402"/>
      <c r="DG8" s="402"/>
      <c r="DH8" s="402"/>
      <c r="DI8" s="402"/>
      <c r="DJ8" s="402"/>
      <c r="DK8" s="402"/>
      <c r="DL8" s="402"/>
      <c r="DM8" s="402"/>
      <c r="DN8" s="402"/>
      <c r="DO8" s="402"/>
      <c r="DP8" s="402"/>
      <c r="DQ8" s="402"/>
      <c r="DR8" s="402"/>
      <c r="DS8" s="402"/>
      <c r="DT8" s="402"/>
      <c r="DU8" s="402"/>
      <c r="DV8" s="402"/>
      <c r="DW8" s="402"/>
      <c r="DX8" s="402"/>
      <c r="DY8" s="402"/>
      <c r="DZ8" s="402"/>
      <c r="EA8" s="402"/>
      <c r="EB8" s="402"/>
      <c r="EC8" s="402"/>
      <c r="ED8" s="402"/>
      <c r="EE8" s="402"/>
      <c r="EF8" s="402"/>
      <c r="EG8" s="402"/>
      <c r="EH8" s="402"/>
      <c r="EI8" s="402"/>
      <c r="EJ8" s="402"/>
      <c r="EK8" s="402"/>
      <c r="EL8" s="402"/>
      <c r="EM8" s="402"/>
      <c r="EN8" s="402"/>
      <c r="EO8" s="402"/>
      <c r="EP8" s="402"/>
      <c r="EQ8" s="402"/>
      <c r="ER8" s="402"/>
      <c r="ES8" s="402"/>
      <c r="ET8" s="402"/>
      <c r="EU8" s="402"/>
      <c r="EV8" s="402"/>
      <c r="EW8" s="402"/>
      <c r="EX8" s="402"/>
      <c r="EY8" s="402"/>
      <c r="EZ8" s="402"/>
      <c r="FA8" s="402"/>
      <c r="FB8" s="402"/>
      <c r="FC8" s="402"/>
      <c r="FD8" s="402"/>
      <c r="FE8" s="402"/>
      <c r="FF8" s="402"/>
      <c r="FG8" s="402"/>
      <c r="FH8" s="402"/>
      <c r="FI8" s="402"/>
      <c r="FJ8" s="402"/>
    </row>
    <row r="9" spans="1:184" s="49" customFormat="1" ht="15" x14ac:dyDescent="0.25"/>
    <row r="10" spans="1:184" s="53" customFormat="1" ht="14.25" x14ac:dyDescent="0.2">
      <c r="A10" s="396" t="s">
        <v>47</v>
      </c>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row>
    <row r="13" spans="1:184" s="26" customFormat="1" ht="12.75" customHeight="1" x14ac:dyDescent="0.25">
      <c r="A13" s="403" t="s">
        <v>48</v>
      </c>
      <c r="B13" s="404"/>
      <c r="C13" s="404"/>
      <c r="D13" s="404"/>
      <c r="E13" s="404"/>
      <c r="F13" s="405"/>
      <c r="G13" s="403" t="s">
        <v>236</v>
      </c>
      <c r="H13" s="404"/>
      <c r="I13" s="404"/>
      <c r="J13" s="404"/>
      <c r="K13" s="404"/>
      <c r="L13" s="404"/>
      <c r="M13" s="404"/>
      <c r="N13" s="404"/>
      <c r="O13" s="404"/>
      <c r="P13" s="404"/>
      <c r="Q13" s="404"/>
      <c r="R13" s="404"/>
      <c r="S13" s="404"/>
      <c r="T13" s="404"/>
      <c r="U13" s="404"/>
      <c r="V13" s="404"/>
      <c r="W13" s="404"/>
      <c r="X13" s="404"/>
      <c r="Y13" s="404"/>
      <c r="Z13" s="404"/>
      <c r="AA13" s="404"/>
      <c r="AB13" s="404"/>
      <c r="AC13" s="405"/>
      <c r="AD13" s="403" t="s">
        <v>49</v>
      </c>
      <c r="AE13" s="404"/>
      <c r="AF13" s="404"/>
      <c r="AG13" s="404"/>
      <c r="AH13" s="404"/>
      <c r="AI13" s="404"/>
      <c r="AJ13" s="404"/>
      <c r="AK13" s="404"/>
      <c r="AL13" s="404"/>
      <c r="AM13" s="404"/>
      <c r="AN13" s="404"/>
      <c r="AO13" s="404"/>
      <c r="AP13" s="404"/>
      <c r="AQ13" s="404"/>
      <c r="AR13" s="404"/>
      <c r="AS13" s="405"/>
      <c r="AT13" s="361" t="s">
        <v>50</v>
      </c>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3"/>
      <c r="DN13" s="403" t="s">
        <v>51</v>
      </c>
      <c r="DO13" s="404"/>
      <c r="DP13" s="404"/>
      <c r="DQ13" s="404"/>
      <c r="DR13" s="404"/>
      <c r="DS13" s="404"/>
      <c r="DT13" s="404"/>
      <c r="DU13" s="404"/>
      <c r="DV13" s="404"/>
      <c r="DW13" s="404"/>
      <c r="DX13" s="404"/>
      <c r="DY13" s="404"/>
      <c r="DZ13" s="404"/>
      <c r="EA13" s="404"/>
      <c r="EB13" s="404"/>
      <c r="EC13" s="405"/>
      <c r="ED13" s="403" t="s">
        <v>97</v>
      </c>
      <c r="EE13" s="404"/>
      <c r="EF13" s="404"/>
      <c r="EG13" s="404"/>
      <c r="EH13" s="404"/>
      <c r="EI13" s="404"/>
      <c r="EJ13" s="404"/>
      <c r="EK13" s="404"/>
      <c r="EL13" s="404"/>
      <c r="EM13" s="404"/>
      <c r="EN13" s="404"/>
      <c r="EO13" s="404"/>
      <c r="EP13" s="404"/>
      <c r="EQ13" s="404"/>
      <c r="ER13" s="404"/>
      <c r="ES13" s="405"/>
      <c r="ET13" s="403" t="s">
        <v>98</v>
      </c>
      <c r="EU13" s="404"/>
      <c r="EV13" s="404"/>
      <c r="EW13" s="404"/>
      <c r="EX13" s="404"/>
      <c r="EY13" s="404"/>
      <c r="EZ13" s="404"/>
      <c r="FA13" s="404"/>
      <c r="FB13" s="404"/>
      <c r="FC13" s="404"/>
      <c r="FD13" s="404"/>
      <c r="FE13" s="404"/>
      <c r="FF13" s="404"/>
      <c r="FG13" s="404"/>
      <c r="FH13" s="404"/>
      <c r="FI13" s="404"/>
      <c r="FJ13" s="405"/>
    </row>
    <row r="14" spans="1:184" s="26" customFormat="1" ht="24.95" customHeight="1" x14ac:dyDescent="0.25">
      <c r="A14" s="406"/>
      <c r="B14" s="407"/>
      <c r="C14" s="407"/>
      <c r="D14" s="407"/>
      <c r="E14" s="407"/>
      <c r="F14" s="408"/>
      <c r="G14" s="406"/>
      <c r="H14" s="407"/>
      <c r="I14" s="407"/>
      <c r="J14" s="407"/>
      <c r="K14" s="407"/>
      <c r="L14" s="407"/>
      <c r="M14" s="407"/>
      <c r="N14" s="407"/>
      <c r="O14" s="407"/>
      <c r="P14" s="407"/>
      <c r="Q14" s="407"/>
      <c r="R14" s="407"/>
      <c r="S14" s="407"/>
      <c r="T14" s="407"/>
      <c r="U14" s="407"/>
      <c r="V14" s="407"/>
      <c r="W14" s="407"/>
      <c r="X14" s="407"/>
      <c r="Y14" s="407"/>
      <c r="Z14" s="407"/>
      <c r="AA14" s="407"/>
      <c r="AB14" s="407"/>
      <c r="AC14" s="408"/>
      <c r="AD14" s="406"/>
      <c r="AE14" s="407"/>
      <c r="AF14" s="407"/>
      <c r="AG14" s="407"/>
      <c r="AH14" s="407"/>
      <c r="AI14" s="407"/>
      <c r="AJ14" s="407"/>
      <c r="AK14" s="407"/>
      <c r="AL14" s="407"/>
      <c r="AM14" s="407"/>
      <c r="AN14" s="407"/>
      <c r="AO14" s="407"/>
      <c r="AP14" s="407"/>
      <c r="AQ14" s="407"/>
      <c r="AR14" s="407"/>
      <c r="AS14" s="408"/>
      <c r="AT14" s="403" t="s">
        <v>2</v>
      </c>
      <c r="AU14" s="404"/>
      <c r="AV14" s="404"/>
      <c r="AW14" s="404"/>
      <c r="AX14" s="404"/>
      <c r="AY14" s="404"/>
      <c r="AZ14" s="404"/>
      <c r="BA14" s="404"/>
      <c r="BB14" s="404"/>
      <c r="BC14" s="404"/>
      <c r="BD14" s="404"/>
      <c r="BE14" s="404"/>
      <c r="BF14" s="404"/>
      <c r="BG14" s="404"/>
      <c r="BH14" s="404"/>
      <c r="BI14" s="404"/>
      <c r="BJ14" s="405"/>
      <c r="BK14" s="361" t="s">
        <v>3</v>
      </c>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3"/>
      <c r="DN14" s="406"/>
      <c r="DO14" s="407"/>
      <c r="DP14" s="407"/>
      <c r="DQ14" s="407"/>
      <c r="DR14" s="407"/>
      <c r="DS14" s="407"/>
      <c r="DT14" s="407"/>
      <c r="DU14" s="407"/>
      <c r="DV14" s="407"/>
      <c r="DW14" s="407"/>
      <c r="DX14" s="407"/>
      <c r="DY14" s="407"/>
      <c r="DZ14" s="407"/>
      <c r="EA14" s="407"/>
      <c r="EB14" s="407"/>
      <c r="EC14" s="408"/>
      <c r="ED14" s="406"/>
      <c r="EE14" s="407"/>
      <c r="EF14" s="407"/>
      <c r="EG14" s="407"/>
      <c r="EH14" s="407"/>
      <c r="EI14" s="407"/>
      <c r="EJ14" s="407"/>
      <c r="EK14" s="407"/>
      <c r="EL14" s="407"/>
      <c r="EM14" s="407"/>
      <c r="EN14" s="407"/>
      <c r="EO14" s="407"/>
      <c r="EP14" s="407"/>
      <c r="EQ14" s="407"/>
      <c r="ER14" s="407"/>
      <c r="ES14" s="408"/>
      <c r="ET14" s="406"/>
      <c r="EU14" s="407"/>
      <c r="EV14" s="407"/>
      <c r="EW14" s="407"/>
      <c r="EX14" s="407"/>
      <c r="EY14" s="407"/>
      <c r="EZ14" s="407"/>
      <c r="FA14" s="407"/>
      <c r="FB14" s="407"/>
      <c r="FC14" s="407"/>
      <c r="FD14" s="407"/>
      <c r="FE14" s="407"/>
      <c r="FF14" s="407"/>
      <c r="FG14" s="407"/>
      <c r="FH14" s="407"/>
      <c r="FI14" s="407"/>
      <c r="FJ14" s="408"/>
    </row>
    <row r="15" spans="1:184" s="26" customFormat="1" ht="45.75" customHeight="1" x14ac:dyDescent="0.25">
      <c r="A15" s="409"/>
      <c r="B15" s="410"/>
      <c r="C15" s="410"/>
      <c r="D15" s="410"/>
      <c r="E15" s="410"/>
      <c r="F15" s="411"/>
      <c r="G15" s="409"/>
      <c r="H15" s="410"/>
      <c r="I15" s="410"/>
      <c r="J15" s="410"/>
      <c r="K15" s="410"/>
      <c r="L15" s="410"/>
      <c r="M15" s="410"/>
      <c r="N15" s="410"/>
      <c r="O15" s="410"/>
      <c r="P15" s="410"/>
      <c r="Q15" s="410"/>
      <c r="R15" s="410"/>
      <c r="S15" s="410"/>
      <c r="T15" s="410"/>
      <c r="U15" s="410"/>
      <c r="V15" s="410"/>
      <c r="W15" s="410"/>
      <c r="X15" s="410"/>
      <c r="Y15" s="410"/>
      <c r="Z15" s="410"/>
      <c r="AA15" s="410"/>
      <c r="AB15" s="410"/>
      <c r="AC15" s="411"/>
      <c r="AD15" s="409"/>
      <c r="AE15" s="410"/>
      <c r="AF15" s="410"/>
      <c r="AG15" s="410"/>
      <c r="AH15" s="410"/>
      <c r="AI15" s="410"/>
      <c r="AJ15" s="410"/>
      <c r="AK15" s="410"/>
      <c r="AL15" s="410"/>
      <c r="AM15" s="410"/>
      <c r="AN15" s="410"/>
      <c r="AO15" s="410"/>
      <c r="AP15" s="410"/>
      <c r="AQ15" s="410"/>
      <c r="AR15" s="410"/>
      <c r="AS15" s="411"/>
      <c r="AT15" s="409"/>
      <c r="AU15" s="410"/>
      <c r="AV15" s="410"/>
      <c r="AW15" s="410"/>
      <c r="AX15" s="410"/>
      <c r="AY15" s="410"/>
      <c r="AZ15" s="410"/>
      <c r="BA15" s="410"/>
      <c r="BB15" s="410"/>
      <c r="BC15" s="410"/>
      <c r="BD15" s="410"/>
      <c r="BE15" s="410"/>
      <c r="BF15" s="410"/>
      <c r="BG15" s="410"/>
      <c r="BH15" s="410"/>
      <c r="BI15" s="410"/>
      <c r="BJ15" s="411"/>
      <c r="BK15" s="412" t="s">
        <v>52</v>
      </c>
      <c r="BL15" s="412"/>
      <c r="BM15" s="412"/>
      <c r="BN15" s="412"/>
      <c r="BO15" s="412"/>
      <c r="BP15" s="412"/>
      <c r="BQ15" s="412"/>
      <c r="BR15" s="412"/>
      <c r="BS15" s="412"/>
      <c r="BT15" s="412"/>
      <c r="BU15" s="412"/>
      <c r="BV15" s="412"/>
      <c r="BW15" s="412"/>
      <c r="BX15" s="412"/>
      <c r="BY15" s="412"/>
      <c r="BZ15" s="412"/>
      <c r="CA15" s="412"/>
      <c r="CB15" s="412"/>
      <c r="CC15" s="412" t="s">
        <v>53</v>
      </c>
      <c r="CD15" s="412"/>
      <c r="CE15" s="412"/>
      <c r="CF15" s="412"/>
      <c r="CG15" s="412"/>
      <c r="CH15" s="412"/>
      <c r="CI15" s="412"/>
      <c r="CJ15" s="412"/>
      <c r="CK15" s="412"/>
      <c r="CL15" s="412"/>
      <c r="CM15" s="412"/>
      <c r="CN15" s="412"/>
      <c r="CO15" s="412"/>
      <c r="CP15" s="412"/>
      <c r="CQ15" s="412"/>
      <c r="CR15" s="412"/>
      <c r="CS15" s="412"/>
      <c r="CT15" s="412"/>
      <c r="CU15" s="412"/>
      <c r="CV15" s="412" t="s">
        <v>54</v>
      </c>
      <c r="CW15" s="412"/>
      <c r="CX15" s="412"/>
      <c r="CY15" s="412"/>
      <c r="CZ15" s="412"/>
      <c r="DA15" s="412"/>
      <c r="DB15" s="412"/>
      <c r="DC15" s="412"/>
      <c r="DD15" s="412"/>
      <c r="DE15" s="412"/>
      <c r="DF15" s="412"/>
      <c r="DG15" s="412"/>
      <c r="DH15" s="412"/>
      <c r="DI15" s="412"/>
      <c r="DJ15" s="412"/>
      <c r="DK15" s="412"/>
      <c r="DL15" s="412"/>
      <c r="DM15" s="412"/>
      <c r="DN15" s="409"/>
      <c r="DO15" s="410"/>
      <c r="DP15" s="410"/>
      <c r="DQ15" s="410"/>
      <c r="DR15" s="410"/>
      <c r="DS15" s="410"/>
      <c r="DT15" s="410"/>
      <c r="DU15" s="410"/>
      <c r="DV15" s="410"/>
      <c r="DW15" s="410"/>
      <c r="DX15" s="410"/>
      <c r="DY15" s="410"/>
      <c r="DZ15" s="410"/>
      <c r="EA15" s="410"/>
      <c r="EB15" s="410"/>
      <c r="EC15" s="411"/>
      <c r="ED15" s="409"/>
      <c r="EE15" s="410"/>
      <c r="EF15" s="410"/>
      <c r="EG15" s="410"/>
      <c r="EH15" s="410"/>
      <c r="EI15" s="410"/>
      <c r="EJ15" s="410"/>
      <c r="EK15" s="410"/>
      <c r="EL15" s="410"/>
      <c r="EM15" s="410"/>
      <c r="EN15" s="410"/>
      <c r="EO15" s="410"/>
      <c r="EP15" s="410"/>
      <c r="EQ15" s="410"/>
      <c r="ER15" s="410"/>
      <c r="ES15" s="411"/>
      <c r="ET15" s="409"/>
      <c r="EU15" s="410"/>
      <c r="EV15" s="410"/>
      <c r="EW15" s="410"/>
      <c r="EX15" s="410"/>
      <c r="EY15" s="410"/>
      <c r="EZ15" s="410"/>
      <c r="FA15" s="410"/>
      <c r="FB15" s="410"/>
      <c r="FC15" s="410"/>
      <c r="FD15" s="410"/>
      <c r="FE15" s="410"/>
      <c r="FF15" s="410"/>
      <c r="FG15" s="410"/>
      <c r="FH15" s="410"/>
      <c r="FI15" s="410"/>
      <c r="FJ15" s="411"/>
    </row>
    <row r="16" spans="1:184" s="18" customFormat="1" x14ac:dyDescent="0.25">
      <c r="A16" s="413">
        <v>1</v>
      </c>
      <c r="B16" s="413"/>
      <c r="C16" s="413"/>
      <c r="D16" s="413"/>
      <c r="E16" s="413"/>
      <c r="F16" s="413"/>
      <c r="G16" s="413">
        <v>2</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v>3</v>
      </c>
      <c r="AE16" s="413"/>
      <c r="AF16" s="413"/>
      <c r="AG16" s="413"/>
      <c r="AH16" s="413"/>
      <c r="AI16" s="413"/>
      <c r="AJ16" s="413"/>
      <c r="AK16" s="413"/>
      <c r="AL16" s="413"/>
      <c r="AM16" s="413"/>
      <c r="AN16" s="413"/>
      <c r="AO16" s="413"/>
      <c r="AP16" s="413"/>
      <c r="AQ16" s="413"/>
      <c r="AR16" s="413"/>
      <c r="AS16" s="413"/>
      <c r="AT16" s="413">
        <v>4</v>
      </c>
      <c r="AU16" s="413"/>
      <c r="AV16" s="413"/>
      <c r="AW16" s="413"/>
      <c r="AX16" s="413"/>
      <c r="AY16" s="413"/>
      <c r="AZ16" s="413"/>
      <c r="BA16" s="413"/>
      <c r="BB16" s="413"/>
      <c r="BC16" s="413"/>
      <c r="BD16" s="413"/>
      <c r="BE16" s="413"/>
      <c r="BF16" s="413"/>
      <c r="BG16" s="413"/>
      <c r="BH16" s="413"/>
      <c r="BI16" s="413"/>
      <c r="BJ16" s="413"/>
      <c r="BK16" s="413">
        <v>5</v>
      </c>
      <c r="BL16" s="413"/>
      <c r="BM16" s="413"/>
      <c r="BN16" s="413"/>
      <c r="BO16" s="413"/>
      <c r="BP16" s="413"/>
      <c r="BQ16" s="413"/>
      <c r="BR16" s="413"/>
      <c r="BS16" s="413"/>
      <c r="BT16" s="413"/>
      <c r="BU16" s="413"/>
      <c r="BV16" s="413"/>
      <c r="BW16" s="413"/>
      <c r="BX16" s="413"/>
      <c r="BY16" s="413"/>
      <c r="BZ16" s="413"/>
      <c r="CA16" s="413"/>
      <c r="CB16" s="413"/>
      <c r="CC16" s="413">
        <v>6</v>
      </c>
      <c r="CD16" s="413"/>
      <c r="CE16" s="413"/>
      <c r="CF16" s="413"/>
      <c r="CG16" s="413"/>
      <c r="CH16" s="413"/>
      <c r="CI16" s="413"/>
      <c r="CJ16" s="413"/>
      <c r="CK16" s="413"/>
      <c r="CL16" s="413"/>
      <c r="CM16" s="413"/>
      <c r="CN16" s="413"/>
      <c r="CO16" s="413"/>
      <c r="CP16" s="413"/>
      <c r="CQ16" s="413"/>
      <c r="CR16" s="413"/>
      <c r="CS16" s="413"/>
      <c r="CT16" s="413"/>
      <c r="CU16" s="413"/>
      <c r="CV16" s="413">
        <v>7</v>
      </c>
      <c r="CW16" s="413"/>
      <c r="CX16" s="413"/>
      <c r="CY16" s="413"/>
      <c r="CZ16" s="413"/>
      <c r="DA16" s="413"/>
      <c r="DB16" s="413"/>
      <c r="DC16" s="413"/>
      <c r="DD16" s="413"/>
      <c r="DE16" s="413"/>
      <c r="DF16" s="413"/>
      <c r="DG16" s="413"/>
      <c r="DH16" s="413"/>
      <c r="DI16" s="413"/>
      <c r="DJ16" s="413"/>
      <c r="DK16" s="413"/>
      <c r="DL16" s="413"/>
      <c r="DM16" s="413"/>
      <c r="DN16" s="413">
        <v>8</v>
      </c>
      <c r="DO16" s="413"/>
      <c r="DP16" s="413"/>
      <c r="DQ16" s="413"/>
      <c r="DR16" s="413"/>
      <c r="DS16" s="413"/>
      <c r="DT16" s="413"/>
      <c r="DU16" s="413"/>
      <c r="DV16" s="413"/>
      <c r="DW16" s="413"/>
      <c r="DX16" s="413"/>
      <c r="DY16" s="413"/>
      <c r="DZ16" s="413"/>
      <c r="EA16" s="413"/>
      <c r="EB16" s="413"/>
      <c r="EC16" s="413"/>
      <c r="ED16" s="413">
        <v>9</v>
      </c>
      <c r="EE16" s="413"/>
      <c r="EF16" s="413"/>
      <c r="EG16" s="413"/>
      <c r="EH16" s="413"/>
      <c r="EI16" s="413"/>
      <c r="EJ16" s="413"/>
      <c r="EK16" s="413"/>
      <c r="EL16" s="413"/>
      <c r="EM16" s="413"/>
      <c r="EN16" s="413"/>
      <c r="EO16" s="413"/>
      <c r="EP16" s="413"/>
      <c r="EQ16" s="413"/>
      <c r="ER16" s="413"/>
      <c r="ES16" s="413"/>
      <c r="ET16" s="413">
        <v>10</v>
      </c>
      <c r="EU16" s="413"/>
      <c r="EV16" s="413"/>
      <c r="EW16" s="413"/>
      <c r="EX16" s="413"/>
      <c r="EY16" s="413"/>
      <c r="EZ16" s="413"/>
      <c r="FA16" s="413"/>
      <c r="FB16" s="413"/>
      <c r="FC16" s="413"/>
      <c r="FD16" s="413"/>
      <c r="FE16" s="413"/>
      <c r="FF16" s="413"/>
      <c r="FG16" s="413"/>
      <c r="FH16" s="413"/>
      <c r="FI16" s="413"/>
      <c r="FJ16" s="413"/>
    </row>
    <row r="17" spans="1:166" s="19" customFormat="1" ht="15" customHeight="1" x14ac:dyDescent="0.25">
      <c r="A17" s="361" t="s">
        <v>240</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2"/>
      <c r="DQ17" s="362"/>
      <c r="DR17" s="362"/>
      <c r="DS17" s="362"/>
      <c r="DT17" s="362"/>
      <c r="DU17" s="362"/>
      <c r="DV17" s="362"/>
      <c r="DW17" s="362"/>
      <c r="DX17" s="362"/>
      <c r="DY17" s="362"/>
      <c r="DZ17" s="362"/>
      <c r="EA17" s="362"/>
      <c r="EB17" s="362"/>
      <c r="EC17" s="362"/>
      <c r="ED17" s="362"/>
      <c r="EE17" s="362"/>
      <c r="EF17" s="362"/>
      <c r="EG17" s="362"/>
      <c r="EH17" s="362"/>
      <c r="EI17" s="362"/>
      <c r="EJ17" s="362"/>
      <c r="EK17" s="362"/>
      <c r="EL17" s="362"/>
      <c r="EM17" s="362"/>
      <c r="EN17" s="362"/>
      <c r="EO17" s="362"/>
      <c r="EP17" s="362"/>
      <c r="EQ17" s="362"/>
      <c r="ER17" s="362"/>
      <c r="ES17" s="362"/>
      <c r="ET17" s="362"/>
      <c r="EU17" s="362"/>
      <c r="EV17" s="362"/>
      <c r="EW17" s="362"/>
      <c r="EX17" s="362"/>
      <c r="EY17" s="362"/>
      <c r="EZ17" s="362"/>
      <c r="FA17" s="362"/>
      <c r="FB17" s="362"/>
      <c r="FC17" s="362"/>
      <c r="FD17" s="362"/>
      <c r="FE17" s="362"/>
      <c r="FF17" s="362"/>
      <c r="FG17" s="362"/>
      <c r="FH17" s="362"/>
      <c r="FI17" s="362"/>
      <c r="FJ17" s="363"/>
    </row>
    <row r="18" spans="1:166" s="19" customFormat="1" x14ac:dyDescent="0.25">
      <c r="A18" s="394"/>
      <c r="B18" s="394"/>
      <c r="C18" s="394"/>
      <c r="D18" s="394"/>
      <c r="E18" s="394"/>
      <c r="F18" s="394"/>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row>
    <row r="19" spans="1:166" s="19" customFormat="1" ht="15" customHeight="1" x14ac:dyDescent="0.25">
      <c r="A19" s="397" t="s">
        <v>237</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9"/>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row>
    <row r="20" spans="1:166" s="19" customFormat="1" ht="14.25" customHeight="1" x14ac:dyDescent="0.25">
      <c r="A20" s="361" t="s">
        <v>238</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2"/>
      <c r="DQ20" s="362"/>
      <c r="DR20" s="362"/>
      <c r="DS20" s="362"/>
      <c r="DT20" s="362"/>
      <c r="DU20" s="362"/>
      <c r="DV20" s="362"/>
      <c r="DW20" s="362"/>
      <c r="DX20" s="362"/>
      <c r="DY20" s="362"/>
      <c r="DZ20" s="362"/>
      <c r="EA20" s="362"/>
      <c r="EB20" s="362"/>
      <c r="EC20" s="362"/>
      <c r="ED20" s="362"/>
      <c r="EE20" s="362"/>
      <c r="EF20" s="362"/>
      <c r="EG20" s="362"/>
      <c r="EH20" s="362"/>
      <c r="EI20" s="362"/>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3"/>
    </row>
    <row r="21" spans="1:166" s="19" customFormat="1" x14ac:dyDescent="0.25">
      <c r="A21" s="394"/>
      <c r="B21" s="394"/>
      <c r="C21" s="394"/>
      <c r="D21" s="394"/>
      <c r="E21" s="394"/>
      <c r="F21" s="394"/>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row>
    <row r="22" spans="1:166" s="19" customFormat="1" ht="27.75" customHeight="1" x14ac:dyDescent="0.25">
      <c r="A22" s="397" t="s">
        <v>239</v>
      </c>
      <c r="B22" s="398"/>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9"/>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row>
    <row r="23" spans="1:166" s="19" customFormat="1" ht="14.25" customHeight="1" x14ac:dyDescent="0.25">
      <c r="A23" s="361" t="s">
        <v>241</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BY23" s="362"/>
      <c r="BZ23" s="362"/>
      <c r="CA23" s="362"/>
      <c r="CB23" s="362"/>
      <c r="CC23" s="362"/>
      <c r="CD23" s="362"/>
      <c r="CE23" s="362"/>
      <c r="CF23" s="362"/>
      <c r="CG23" s="362"/>
      <c r="CH23" s="362"/>
      <c r="CI23" s="362"/>
      <c r="CJ23" s="362"/>
      <c r="CK23" s="362"/>
      <c r="CL23" s="362"/>
      <c r="CM23" s="362"/>
      <c r="CN23" s="362"/>
      <c r="CO23" s="362"/>
      <c r="CP23" s="362"/>
      <c r="CQ23" s="362"/>
      <c r="CR23" s="362"/>
      <c r="CS23" s="362"/>
      <c r="CT23" s="362"/>
      <c r="CU23" s="362"/>
      <c r="CV23" s="362"/>
      <c r="CW23" s="362"/>
      <c r="CX23" s="362"/>
      <c r="CY23" s="362"/>
      <c r="CZ23" s="362"/>
      <c r="DA23" s="362"/>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DY23" s="362"/>
      <c r="DZ23" s="362"/>
      <c r="EA23" s="362"/>
      <c r="EB23" s="362"/>
      <c r="EC23" s="362"/>
      <c r="ED23" s="362"/>
      <c r="EE23" s="362"/>
      <c r="EF23" s="362"/>
      <c r="EG23" s="362"/>
      <c r="EH23" s="362"/>
      <c r="EI23" s="362"/>
      <c r="EJ23" s="362"/>
      <c r="EK23" s="362"/>
      <c r="EL23" s="362"/>
      <c r="EM23" s="362"/>
      <c r="EN23" s="362"/>
      <c r="EO23" s="362"/>
      <c r="EP23" s="362"/>
      <c r="EQ23" s="362"/>
      <c r="ER23" s="362"/>
      <c r="ES23" s="362"/>
      <c r="ET23" s="362"/>
      <c r="EU23" s="362"/>
      <c r="EV23" s="362"/>
      <c r="EW23" s="362"/>
      <c r="EX23" s="362"/>
      <c r="EY23" s="362"/>
      <c r="EZ23" s="362"/>
      <c r="FA23" s="362"/>
      <c r="FB23" s="362"/>
      <c r="FC23" s="362"/>
      <c r="FD23" s="362"/>
      <c r="FE23" s="362"/>
      <c r="FF23" s="362"/>
      <c r="FG23" s="362"/>
      <c r="FH23" s="362"/>
      <c r="FI23" s="362"/>
      <c r="FJ23" s="363"/>
    </row>
    <row r="24" spans="1:166" s="19" customFormat="1" x14ac:dyDescent="0.25">
      <c r="A24" s="394"/>
      <c r="B24" s="394"/>
      <c r="C24" s="394"/>
      <c r="D24" s="394"/>
      <c r="E24" s="394"/>
      <c r="F24" s="394"/>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row>
    <row r="25" spans="1:166" s="19" customFormat="1" x14ac:dyDescent="0.25">
      <c r="A25" s="417" t="s">
        <v>242</v>
      </c>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9"/>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row>
    <row r="26" spans="1:166" s="19" customFormat="1" x14ac:dyDescent="0.25">
      <c r="A26" s="394"/>
      <c r="B26" s="394"/>
      <c r="C26" s="394"/>
      <c r="D26" s="394"/>
      <c r="E26" s="394"/>
      <c r="F26" s="394"/>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row>
    <row r="27" spans="1:166" s="19" customFormat="1" x14ac:dyDescent="0.25">
      <c r="A27" s="414" t="s">
        <v>55</v>
      </c>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6"/>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row>
  </sheetData>
  <mergeCells count="107">
    <mergeCell ref="A27:AC27"/>
    <mergeCell ref="AD27:AS27"/>
    <mergeCell ref="AT27:BJ27"/>
    <mergeCell ref="BK27:CB27"/>
    <mergeCell ref="CC27:CU27"/>
    <mergeCell ref="CV27:DM27"/>
    <mergeCell ref="DN27:EC27"/>
    <mergeCell ref="DN22:EC22"/>
    <mergeCell ref="ED22:ES22"/>
    <mergeCell ref="AT26:BJ26"/>
    <mergeCell ref="BK26:CB26"/>
    <mergeCell ref="BK25:CB25"/>
    <mergeCell ref="CC25:CU25"/>
    <mergeCell ref="CV25:DM25"/>
    <mergeCell ref="DN25:EC25"/>
    <mergeCell ref="ED25:ES25"/>
    <mergeCell ref="AD25:AS25"/>
    <mergeCell ref="AT25:BJ25"/>
    <mergeCell ref="A25:AC25"/>
    <mergeCell ref="A23:FJ23"/>
    <mergeCell ref="BK24:CB24"/>
    <mergeCell ref="CC24:CU24"/>
    <mergeCell ref="CV24:DM24"/>
    <mergeCell ref="DN24:EC24"/>
    <mergeCell ref="ET22:FJ22"/>
    <mergeCell ref="ED27:ES27"/>
    <mergeCell ref="ET27:FJ27"/>
    <mergeCell ref="DN26:EC26"/>
    <mergeCell ref="ED26:ES26"/>
    <mergeCell ref="ET26:FJ26"/>
    <mergeCell ref="ET16:FJ16"/>
    <mergeCell ref="A17:FJ17"/>
    <mergeCell ref="AD22:AS22"/>
    <mergeCell ref="AT22:BJ22"/>
    <mergeCell ref="BK22:CB22"/>
    <mergeCell ref="A22:AC22"/>
    <mergeCell ref="CC26:CU26"/>
    <mergeCell ref="CV26:DM26"/>
    <mergeCell ref="CC22:CU22"/>
    <mergeCell ref="CV22:DM22"/>
    <mergeCell ref="ET25:FJ25"/>
    <mergeCell ref="ET18:FJ18"/>
    <mergeCell ref="ET21:FJ21"/>
    <mergeCell ref="ET19:FJ19"/>
    <mergeCell ref="ET24:FJ24"/>
    <mergeCell ref="A26:F26"/>
    <mergeCell ref="G26:AC26"/>
    <mergeCell ref="AD26:AS26"/>
    <mergeCell ref="A16:F16"/>
    <mergeCell ref="G16:AC16"/>
    <mergeCell ref="AD16:AS16"/>
    <mergeCell ref="AT16:BJ16"/>
    <mergeCell ref="BK16:CB16"/>
    <mergeCell ref="CC16:CU16"/>
    <mergeCell ref="CV16:DM16"/>
    <mergeCell ref="DN16:EC16"/>
    <mergeCell ref="ED16:ES16"/>
    <mergeCell ref="A10:AT10"/>
    <mergeCell ref="AU10:FJ10"/>
    <mergeCell ref="A2:FJ2"/>
    <mergeCell ref="AC8:FJ8"/>
    <mergeCell ref="A13:F15"/>
    <mergeCell ref="G13:AC15"/>
    <mergeCell ref="AD13:AS15"/>
    <mergeCell ref="AT13:DM13"/>
    <mergeCell ref="DN13:EC15"/>
    <mergeCell ref="ED13:ES15"/>
    <mergeCell ref="ET13:FJ15"/>
    <mergeCell ref="AT14:BJ15"/>
    <mergeCell ref="BK14:DM14"/>
    <mergeCell ref="BK15:CB15"/>
    <mergeCell ref="CC15:CU15"/>
    <mergeCell ref="CV15:DM15"/>
    <mergeCell ref="A19:AC19"/>
    <mergeCell ref="BK18:CB18"/>
    <mergeCell ref="CC18:CU18"/>
    <mergeCell ref="CV18:DM18"/>
    <mergeCell ref="DN18:EC18"/>
    <mergeCell ref="ED18:ES18"/>
    <mergeCell ref="A18:F18"/>
    <mergeCell ref="G18:AC18"/>
    <mergeCell ref="AD18:AS18"/>
    <mergeCell ref="AT18:BJ18"/>
    <mergeCell ref="ED24:ES24"/>
    <mergeCell ref="A24:F24"/>
    <mergeCell ref="G24:AC24"/>
    <mergeCell ref="AD24:AS24"/>
    <mergeCell ref="AT24:BJ24"/>
    <mergeCell ref="A4:GB4"/>
    <mergeCell ref="A6:GB6"/>
    <mergeCell ref="BK21:CB21"/>
    <mergeCell ref="CC21:CU21"/>
    <mergeCell ref="CV21:DM21"/>
    <mergeCell ref="DN21:EC21"/>
    <mergeCell ref="ED21:ES21"/>
    <mergeCell ref="A21:F21"/>
    <mergeCell ref="G21:AC21"/>
    <mergeCell ref="AD21:AS21"/>
    <mergeCell ref="AT21:BJ21"/>
    <mergeCell ref="A20:FJ20"/>
    <mergeCell ref="BK19:CB19"/>
    <mergeCell ref="CC19:CU19"/>
    <mergeCell ref="CV19:DM19"/>
    <mergeCell ref="DN19:EC19"/>
    <mergeCell ref="ED19:ES19"/>
    <mergeCell ref="AD19:AS19"/>
    <mergeCell ref="AT19:BJ19"/>
  </mergeCells>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Z303"/>
  <sheetViews>
    <sheetView view="pageBreakPreview" zoomScale="115" zoomScaleNormal="100" zoomScaleSheetLayoutView="115" workbookViewId="0">
      <selection activeCell="A2" sqref="A2:CZ2"/>
    </sheetView>
  </sheetViews>
  <sheetFormatPr defaultColWidth="0.85546875" defaultRowHeight="15" x14ac:dyDescent="0.25"/>
  <cols>
    <col min="1" max="104" width="1" style="16" customWidth="1"/>
    <col min="105" max="204" width="0.85546875" style="16"/>
    <col min="205" max="205" width="7.5703125" style="16" customWidth="1"/>
    <col min="206" max="460" width="0.85546875" style="16"/>
    <col min="461" max="461" width="7.5703125" style="16" customWidth="1"/>
    <col min="462" max="716" width="0.85546875" style="16"/>
    <col min="717" max="717" width="7.5703125" style="16" customWidth="1"/>
    <col min="718" max="972" width="0.85546875" style="16"/>
    <col min="973" max="973" width="7.5703125" style="16" customWidth="1"/>
    <col min="974" max="1228" width="0.85546875" style="16"/>
    <col min="1229" max="1229" width="7.5703125" style="16" customWidth="1"/>
    <col min="1230" max="1484" width="0.85546875" style="16"/>
    <col min="1485" max="1485" width="7.5703125" style="16" customWidth="1"/>
    <col min="1486" max="1740" width="0.85546875" style="16"/>
    <col min="1741" max="1741" width="7.5703125" style="16" customWidth="1"/>
    <col min="1742" max="1996" width="0.85546875" style="16"/>
    <col min="1997" max="1997" width="7.5703125" style="16" customWidth="1"/>
    <col min="1998" max="2252" width="0.85546875" style="16"/>
    <col min="2253" max="2253" width="7.5703125" style="16" customWidth="1"/>
    <col min="2254" max="2508" width="0.85546875" style="16"/>
    <col min="2509" max="2509" width="7.5703125" style="16" customWidth="1"/>
    <col min="2510" max="2764" width="0.85546875" style="16"/>
    <col min="2765" max="2765" width="7.5703125" style="16" customWidth="1"/>
    <col min="2766" max="3020" width="0.85546875" style="16"/>
    <col min="3021" max="3021" width="7.5703125" style="16" customWidth="1"/>
    <col min="3022" max="3276" width="0.85546875" style="16"/>
    <col min="3277" max="3277" width="7.5703125" style="16" customWidth="1"/>
    <col min="3278" max="3532" width="0.85546875" style="16"/>
    <col min="3533" max="3533" width="7.5703125" style="16" customWidth="1"/>
    <col min="3534" max="3788" width="0.85546875" style="16"/>
    <col min="3789" max="3789" width="7.5703125" style="16" customWidth="1"/>
    <col min="3790" max="4044" width="0.85546875" style="16"/>
    <col min="4045" max="4045" width="7.5703125" style="16" customWidth="1"/>
    <col min="4046" max="4300" width="0.85546875" style="16"/>
    <col min="4301" max="4301" width="7.5703125" style="16" customWidth="1"/>
    <col min="4302" max="4556" width="0.85546875" style="16"/>
    <col min="4557" max="4557" width="7.5703125" style="16" customWidth="1"/>
    <col min="4558" max="4812" width="0.85546875" style="16"/>
    <col min="4813" max="4813" width="7.5703125" style="16" customWidth="1"/>
    <col min="4814" max="5068" width="0.85546875" style="16"/>
    <col min="5069" max="5069" width="7.5703125" style="16" customWidth="1"/>
    <col min="5070" max="5324" width="0.85546875" style="16"/>
    <col min="5325" max="5325" width="7.5703125" style="16" customWidth="1"/>
    <col min="5326" max="5580" width="0.85546875" style="16"/>
    <col min="5581" max="5581" width="7.5703125" style="16" customWidth="1"/>
    <col min="5582" max="5836" width="0.85546875" style="16"/>
    <col min="5837" max="5837" width="7.5703125" style="16" customWidth="1"/>
    <col min="5838" max="6092" width="0.85546875" style="16"/>
    <col min="6093" max="6093" width="7.5703125" style="16" customWidth="1"/>
    <col min="6094" max="6348" width="0.85546875" style="16"/>
    <col min="6349" max="6349" width="7.5703125" style="16" customWidth="1"/>
    <col min="6350" max="6604" width="0.85546875" style="16"/>
    <col min="6605" max="6605" width="7.5703125" style="16" customWidth="1"/>
    <col min="6606" max="6860" width="0.85546875" style="16"/>
    <col min="6861" max="6861" width="7.5703125" style="16" customWidth="1"/>
    <col min="6862" max="7116" width="0.85546875" style="16"/>
    <col min="7117" max="7117" width="7.5703125" style="16" customWidth="1"/>
    <col min="7118" max="7372" width="0.85546875" style="16"/>
    <col min="7373" max="7373" width="7.5703125" style="16" customWidth="1"/>
    <col min="7374" max="7628" width="0.85546875" style="16"/>
    <col min="7629" max="7629" width="7.5703125" style="16" customWidth="1"/>
    <col min="7630" max="7884" width="0.85546875" style="16"/>
    <col min="7885" max="7885" width="7.5703125" style="16" customWidth="1"/>
    <col min="7886" max="8140" width="0.85546875" style="16"/>
    <col min="8141" max="8141" width="7.5703125" style="16" customWidth="1"/>
    <col min="8142" max="8396" width="0.85546875" style="16"/>
    <col min="8397" max="8397" width="7.5703125" style="16" customWidth="1"/>
    <col min="8398" max="8652" width="0.85546875" style="16"/>
    <col min="8653" max="8653" width="7.5703125" style="16" customWidth="1"/>
    <col min="8654" max="8908" width="0.85546875" style="16"/>
    <col min="8909" max="8909" width="7.5703125" style="16" customWidth="1"/>
    <col min="8910" max="9164" width="0.85546875" style="16"/>
    <col min="9165" max="9165" width="7.5703125" style="16" customWidth="1"/>
    <col min="9166" max="9420" width="0.85546875" style="16"/>
    <col min="9421" max="9421" width="7.5703125" style="16" customWidth="1"/>
    <col min="9422" max="9676" width="0.85546875" style="16"/>
    <col min="9677" max="9677" width="7.5703125" style="16" customWidth="1"/>
    <col min="9678" max="9932" width="0.85546875" style="16"/>
    <col min="9933" max="9933" width="7.5703125" style="16" customWidth="1"/>
    <col min="9934" max="10188" width="0.85546875" style="16"/>
    <col min="10189" max="10189" width="7.5703125" style="16" customWidth="1"/>
    <col min="10190" max="10444" width="0.85546875" style="16"/>
    <col min="10445" max="10445" width="7.5703125" style="16" customWidth="1"/>
    <col min="10446" max="10700" width="0.85546875" style="16"/>
    <col min="10701" max="10701" width="7.5703125" style="16" customWidth="1"/>
    <col min="10702" max="10956" width="0.85546875" style="16"/>
    <col min="10957" max="10957" width="7.5703125" style="16" customWidth="1"/>
    <col min="10958" max="11212" width="0.85546875" style="16"/>
    <col min="11213" max="11213" width="7.5703125" style="16" customWidth="1"/>
    <col min="11214" max="11468" width="0.85546875" style="16"/>
    <col min="11469" max="11469" width="7.5703125" style="16" customWidth="1"/>
    <col min="11470" max="11724" width="0.85546875" style="16"/>
    <col min="11725" max="11725" width="7.5703125" style="16" customWidth="1"/>
    <col min="11726" max="11980" width="0.85546875" style="16"/>
    <col min="11981" max="11981" width="7.5703125" style="16" customWidth="1"/>
    <col min="11982" max="12236" width="0.85546875" style="16"/>
    <col min="12237" max="12237" width="7.5703125" style="16" customWidth="1"/>
    <col min="12238" max="12492" width="0.85546875" style="16"/>
    <col min="12493" max="12493" width="7.5703125" style="16" customWidth="1"/>
    <col min="12494" max="12748" width="0.85546875" style="16"/>
    <col min="12749" max="12749" width="7.5703125" style="16" customWidth="1"/>
    <col min="12750" max="13004" width="0.85546875" style="16"/>
    <col min="13005" max="13005" width="7.5703125" style="16" customWidth="1"/>
    <col min="13006" max="13260" width="0.85546875" style="16"/>
    <col min="13261" max="13261" width="7.5703125" style="16" customWidth="1"/>
    <col min="13262" max="13516" width="0.85546875" style="16"/>
    <col min="13517" max="13517" width="7.5703125" style="16" customWidth="1"/>
    <col min="13518" max="13772" width="0.85546875" style="16"/>
    <col min="13773" max="13773" width="7.5703125" style="16" customWidth="1"/>
    <col min="13774" max="14028" width="0.85546875" style="16"/>
    <col min="14029" max="14029" width="7.5703125" style="16" customWidth="1"/>
    <col min="14030" max="14284" width="0.85546875" style="16"/>
    <col min="14285" max="14285" width="7.5703125" style="16" customWidth="1"/>
    <col min="14286" max="14540" width="0.85546875" style="16"/>
    <col min="14541" max="14541" width="7.5703125" style="16" customWidth="1"/>
    <col min="14542" max="14796" width="0.85546875" style="16"/>
    <col min="14797" max="14797" width="7.5703125" style="16" customWidth="1"/>
    <col min="14798" max="15052" width="0.85546875" style="16"/>
    <col min="15053" max="15053" width="7.5703125" style="16" customWidth="1"/>
    <col min="15054" max="15308" width="0.85546875" style="16"/>
    <col min="15309" max="15309" width="7.5703125" style="16" customWidth="1"/>
    <col min="15310" max="15564" width="0.85546875" style="16"/>
    <col min="15565" max="15565" width="7.5703125" style="16" customWidth="1"/>
    <col min="15566" max="15820" width="0.85546875" style="16"/>
    <col min="15821" max="15821" width="7.5703125" style="16" customWidth="1"/>
    <col min="15822" max="16076" width="0.85546875" style="16"/>
    <col min="16077" max="16077" width="7.5703125" style="16" customWidth="1"/>
    <col min="16078" max="16384" width="0.85546875" style="16"/>
  </cols>
  <sheetData>
    <row r="1" spans="1:104" ht="16.5" customHeight="1" x14ac:dyDescent="0.25"/>
    <row r="2" spans="1:104" s="76" customFormat="1" ht="14.25" x14ac:dyDescent="0.2">
      <c r="A2" s="463" t="s">
        <v>257</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463"/>
      <c r="CU2" s="463"/>
      <c r="CV2" s="463"/>
      <c r="CW2" s="463"/>
      <c r="CX2" s="463"/>
      <c r="CY2" s="463"/>
      <c r="CZ2" s="463"/>
    </row>
    <row r="3" spans="1:104" s="76" customFormat="1" ht="14.25"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row>
    <row r="4" spans="1:104" s="76" customFormat="1" ht="14.25" x14ac:dyDescent="0.2">
      <c r="A4" s="76" t="s">
        <v>46</v>
      </c>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row>
    <row r="5" spans="1:104" s="76" customFormat="1" ht="12" customHeight="1" x14ac:dyDescent="0.2"/>
    <row r="6" spans="1:104" s="78" customFormat="1" ht="45" customHeight="1" x14ac:dyDescent="0.25">
      <c r="A6" s="403" t="s">
        <v>48</v>
      </c>
      <c r="B6" s="404"/>
      <c r="C6" s="404"/>
      <c r="D6" s="404"/>
      <c r="E6" s="404"/>
      <c r="F6" s="405"/>
      <c r="G6" s="403" t="s">
        <v>56</v>
      </c>
      <c r="H6" s="404"/>
      <c r="I6" s="404"/>
      <c r="J6" s="404"/>
      <c r="K6" s="404"/>
      <c r="L6" s="404"/>
      <c r="M6" s="404"/>
      <c r="N6" s="404"/>
      <c r="O6" s="404"/>
      <c r="P6" s="404"/>
      <c r="Q6" s="404"/>
      <c r="R6" s="404"/>
      <c r="S6" s="404"/>
      <c r="T6" s="404"/>
      <c r="U6" s="404"/>
      <c r="V6" s="404"/>
      <c r="W6" s="404"/>
      <c r="X6" s="404"/>
      <c r="Y6" s="404"/>
      <c r="Z6" s="404"/>
      <c r="AA6" s="404"/>
      <c r="AB6" s="404"/>
      <c r="AC6" s="405"/>
      <c r="AD6" s="403" t="s">
        <v>57</v>
      </c>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5"/>
      <c r="BC6" s="403" t="s">
        <v>58</v>
      </c>
      <c r="BD6" s="404"/>
      <c r="BE6" s="404"/>
      <c r="BF6" s="404"/>
      <c r="BG6" s="404"/>
      <c r="BH6" s="404"/>
      <c r="BI6" s="404"/>
      <c r="BJ6" s="404"/>
      <c r="BK6" s="404"/>
      <c r="BL6" s="404"/>
      <c r="BM6" s="404"/>
      <c r="BN6" s="404"/>
      <c r="BO6" s="404"/>
      <c r="BP6" s="404"/>
      <c r="BQ6" s="404"/>
      <c r="BR6" s="405"/>
      <c r="BS6" s="403" t="s">
        <v>59</v>
      </c>
      <c r="BT6" s="404"/>
      <c r="BU6" s="404"/>
      <c r="BV6" s="404"/>
      <c r="BW6" s="404"/>
      <c r="BX6" s="404"/>
      <c r="BY6" s="404"/>
      <c r="BZ6" s="404"/>
      <c r="CA6" s="404"/>
      <c r="CB6" s="404"/>
      <c r="CC6" s="404"/>
      <c r="CD6" s="404"/>
      <c r="CE6" s="404"/>
      <c r="CF6" s="404"/>
      <c r="CG6" s="404"/>
      <c r="CH6" s="405"/>
      <c r="CI6" s="403" t="s">
        <v>60</v>
      </c>
      <c r="CJ6" s="404"/>
      <c r="CK6" s="404"/>
      <c r="CL6" s="404"/>
      <c r="CM6" s="404"/>
      <c r="CN6" s="404"/>
      <c r="CO6" s="404"/>
      <c r="CP6" s="404"/>
      <c r="CQ6" s="404"/>
      <c r="CR6" s="404"/>
      <c r="CS6" s="404"/>
      <c r="CT6" s="404"/>
      <c r="CU6" s="404"/>
      <c r="CV6" s="404"/>
      <c r="CW6" s="404"/>
      <c r="CX6" s="404"/>
      <c r="CY6" s="404"/>
      <c r="CZ6" s="405"/>
    </row>
    <row r="7" spans="1:104" s="18" customFormat="1" ht="12.75" x14ac:dyDescent="0.25">
      <c r="A7" s="413">
        <v>1</v>
      </c>
      <c r="B7" s="413"/>
      <c r="C7" s="413"/>
      <c r="D7" s="413"/>
      <c r="E7" s="413"/>
      <c r="F7" s="413"/>
      <c r="G7" s="413">
        <v>2</v>
      </c>
      <c r="H7" s="413"/>
      <c r="I7" s="413"/>
      <c r="J7" s="413"/>
      <c r="K7" s="413"/>
      <c r="L7" s="413"/>
      <c r="M7" s="413"/>
      <c r="N7" s="413"/>
      <c r="O7" s="413"/>
      <c r="P7" s="413"/>
      <c r="Q7" s="413"/>
      <c r="R7" s="413"/>
      <c r="S7" s="413"/>
      <c r="T7" s="413"/>
      <c r="U7" s="413"/>
      <c r="V7" s="413"/>
      <c r="W7" s="413"/>
      <c r="X7" s="413"/>
      <c r="Y7" s="413"/>
      <c r="Z7" s="413"/>
      <c r="AA7" s="413"/>
      <c r="AB7" s="413"/>
      <c r="AC7" s="413"/>
      <c r="AD7" s="413">
        <v>3</v>
      </c>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v>4</v>
      </c>
      <c r="BD7" s="413"/>
      <c r="BE7" s="413"/>
      <c r="BF7" s="413"/>
      <c r="BG7" s="413"/>
      <c r="BH7" s="413"/>
      <c r="BI7" s="413"/>
      <c r="BJ7" s="413"/>
      <c r="BK7" s="413"/>
      <c r="BL7" s="413"/>
      <c r="BM7" s="413"/>
      <c r="BN7" s="413"/>
      <c r="BO7" s="413"/>
      <c r="BP7" s="413"/>
      <c r="BQ7" s="413"/>
      <c r="BR7" s="413"/>
      <c r="BS7" s="413">
        <v>5</v>
      </c>
      <c r="BT7" s="413"/>
      <c r="BU7" s="413"/>
      <c r="BV7" s="413"/>
      <c r="BW7" s="413"/>
      <c r="BX7" s="413"/>
      <c r="BY7" s="413"/>
      <c r="BZ7" s="413"/>
      <c r="CA7" s="413"/>
      <c r="CB7" s="413"/>
      <c r="CC7" s="413"/>
      <c r="CD7" s="413"/>
      <c r="CE7" s="413"/>
      <c r="CF7" s="413"/>
      <c r="CG7" s="413"/>
      <c r="CH7" s="413"/>
      <c r="CI7" s="413">
        <v>6</v>
      </c>
      <c r="CJ7" s="413"/>
      <c r="CK7" s="413"/>
      <c r="CL7" s="413"/>
      <c r="CM7" s="413"/>
      <c r="CN7" s="413"/>
      <c r="CO7" s="413"/>
      <c r="CP7" s="413"/>
      <c r="CQ7" s="413"/>
      <c r="CR7" s="413"/>
      <c r="CS7" s="413"/>
      <c r="CT7" s="413"/>
      <c r="CU7" s="413"/>
      <c r="CV7" s="413"/>
      <c r="CW7" s="413"/>
      <c r="CX7" s="413"/>
      <c r="CY7" s="413"/>
      <c r="CZ7" s="413"/>
    </row>
    <row r="8" spans="1:104" s="19" customFormat="1" ht="15" customHeight="1" x14ac:dyDescent="0.25">
      <c r="A8" s="435" t="s">
        <v>244</v>
      </c>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6"/>
      <c r="CU8" s="436"/>
      <c r="CV8" s="436"/>
      <c r="CW8" s="436"/>
      <c r="CX8" s="436"/>
      <c r="CY8" s="436"/>
      <c r="CZ8" s="437"/>
    </row>
    <row r="9" spans="1:104" s="19" customFormat="1" ht="15" customHeight="1" x14ac:dyDescent="0.25">
      <c r="A9" s="417"/>
      <c r="B9" s="418"/>
      <c r="C9" s="418"/>
      <c r="D9" s="418"/>
      <c r="E9" s="418"/>
      <c r="F9" s="419"/>
      <c r="G9" s="420"/>
      <c r="H9" s="421"/>
      <c r="I9" s="421"/>
      <c r="J9" s="421"/>
      <c r="K9" s="421"/>
      <c r="L9" s="421"/>
      <c r="M9" s="421"/>
      <c r="N9" s="421"/>
      <c r="O9" s="421"/>
      <c r="P9" s="421"/>
      <c r="Q9" s="421"/>
      <c r="R9" s="421"/>
      <c r="S9" s="421"/>
      <c r="T9" s="421"/>
      <c r="U9" s="421"/>
      <c r="V9" s="421"/>
      <c r="W9" s="421"/>
      <c r="X9" s="421"/>
      <c r="Y9" s="421"/>
      <c r="Z9" s="421"/>
      <c r="AA9" s="421"/>
      <c r="AB9" s="421"/>
      <c r="AC9" s="422"/>
      <c r="AD9" s="428"/>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30"/>
      <c r="BC9" s="428"/>
      <c r="BD9" s="429"/>
      <c r="BE9" s="429"/>
      <c r="BF9" s="429"/>
      <c r="BG9" s="429"/>
      <c r="BH9" s="429"/>
      <c r="BI9" s="429"/>
      <c r="BJ9" s="429"/>
      <c r="BK9" s="429"/>
      <c r="BL9" s="429"/>
      <c r="BM9" s="429"/>
      <c r="BN9" s="429"/>
      <c r="BO9" s="429"/>
      <c r="BP9" s="429"/>
      <c r="BQ9" s="429"/>
      <c r="BR9" s="430"/>
      <c r="BS9" s="428"/>
      <c r="BT9" s="429"/>
      <c r="BU9" s="429"/>
      <c r="BV9" s="429"/>
      <c r="BW9" s="429"/>
      <c r="BX9" s="429"/>
      <c r="BY9" s="429"/>
      <c r="BZ9" s="429"/>
      <c r="CA9" s="429"/>
      <c r="CB9" s="429"/>
      <c r="CC9" s="429"/>
      <c r="CD9" s="429"/>
      <c r="CE9" s="429"/>
      <c r="CF9" s="429"/>
      <c r="CG9" s="429"/>
      <c r="CH9" s="430"/>
      <c r="CI9" s="428"/>
      <c r="CJ9" s="429"/>
      <c r="CK9" s="429"/>
      <c r="CL9" s="429"/>
      <c r="CM9" s="429"/>
      <c r="CN9" s="429"/>
      <c r="CO9" s="429"/>
      <c r="CP9" s="429"/>
      <c r="CQ9" s="429"/>
      <c r="CR9" s="429"/>
      <c r="CS9" s="429"/>
      <c r="CT9" s="429"/>
      <c r="CU9" s="429"/>
      <c r="CV9" s="429"/>
      <c r="CW9" s="429"/>
      <c r="CX9" s="429"/>
      <c r="CY9" s="429"/>
      <c r="CZ9" s="430"/>
    </row>
    <row r="10" spans="1:104" s="19" customFormat="1" ht="27" customHeight="1" x14ac:dyDescent="0.25">
      <c r="A10" s="397" t="s">
        <v>279</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9"/>
      <c r="AD10" s="393" t="s">
        <v>4</v>
      </c>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t="s">
        <v>4</v>
      </c>
      <c r="BD10" s="393"/>
      <c r="BE10" s="393"/>
      <c r="BF10" s="393"/>
      <c r="BG10" s="393"/>
      <c r="BH10" s="393"/>
      <c r="BI10" s="393"/>
      <c r="BJ10" s="393"/>
      <c r="BK10" s="393"/>
      <c r="BL10" s="393"/>
      <c r="BM10" s="393"/>
      <c r="BN10" s="393"/>
      <c r="BO10" s="393"/>
      <c r="BP10" s="393"/>
      <c r="BQ10" s="393"/>
      <c r="BR10" s="393"/>
      <c r="BS10" s="393" t="s">
        <v>4</v>
      </c>
      <c r="BT10" s="393"/>
      <c r="BU10" s="393"/>
      <c r="BV10" s="393"/>
      <c r="BW10" s="393"/>
      <c r="BX10" s="393"/>
      <c r="BY10" s="393"/>
      <c r="BZ10" s="393"/>
      <c r="CA10" s="393"/>
      <c r="CB10" s="393"/>
      <c r="CC10" s="393"/>
      <c r="CD10" s="393"/>
      <c r="CE10" s="393"/>
      <c r="CF10" s="393"/>
      <c r="CG10" s="393"/>
      <c r="CH10" s="393"/>
      <c r="CI10" s="428"/>
      <c r="CJ10" s="429"/>
      <c r="CK10" s="429"/>
      <c r="CL10" s="429"/>
      <c r="CM10" s="429"/>
      <c r="CN10" s="429"/>
      <c r="CO10" s="429"/>
      <c r="CP10" s="429"/>
      <c r="CQ10" s="429"/>
      <c r="CR10" s="429"/>
      <c r="CS10" s="429"/>
      <c r="CT10" s="429"/>
      <c r="CU10" s="429"/>
      <c r="CV10" s="429"/>
      <c r="CW10" s="429"/>
      <c r="CX10" s="429"/>
      <c r="CY10" s="429"/>
      <c r="CZ10" s="430"/>
    </row>
    <row r="11" spans="1:104" s="19" customFormat="1" ht="15" customHeight="1" x14ac:dyDescent="0.25">
      <c r="A11" s="435" t="s">
        <v>244</v>
      </c>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7"/>
    </row>
    <row r="12" spans="1:104" s="19" customFormat="1" ht="15" customHeight="1" x14ac:dyDescent="0.25">
      <c r="A12" s="417"/>
      <c r="B12" s="418"/>
      <c r="C12" s="418"/>
      <c r="D12" s="418"/>
      <c r="E12" s="418"/>
      <c r="F12" s="419"/>
      <c r="G12" s="420"/>
      <c r="H12" s="421"/>
      <c r="I12" s="421"/>
      <c r="J12" s="421"/>
      <c r="K12" s="421"/>
      <c r="L12" s="421"/>
      <c r="M12" s="421"/>
      <c r="N12" s="421"/>
      <c r="O12" s="421"/>
      <c r="P12" s="421"/>
      <c r="Q12" s="421"/>
      <c r="R12" s="421"/>
      <c r="S12" s="421"/>
      <c r="T12" s="421"/>
      <c r="U12" s="421"/>
      <c r="V12" s="421"/>
      <c r="W12" s="421"/>
      <c r="X12" s="421"/>
      <c r="Y12" s="421"/>
      <c r="Z12" s="421"/>
      <c r="AA12" s="421"/>
      <c r="AB12" s="421"/>
      <c r="AC12" s="422"/>
      <c r="AD12" s="428"/>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30"/>
      <c r="BC12" s="428"/>
      <c r="BD12" s="429"/>
      <c r="BE12" s="429"/>
      <c r="BF12" s="429"/>
      <c r="BG12" s="429"/>
      <c r="BH12" s="429"/>
      <c r="BI12" s="429"/>
      <c r="BJ12" s="429"/>
      <c r="BK12" s="429"/>
      <c r="BL12" s="429"/>
      <c r="BM12" s="429"/>
      <c r="BN12" s="429"/>
      <c r="BO12" s="429"/>
      <c r="BP12" s="429"/>
      <c r="BQ12" s="429"/>
      <c r="BR12" s="430"/>
      <c r="BS12" s="428"/>
      <c r="BT12" s="429"/>
      <c r="BU12" s="429"/>
      <c r="BV12" s="429"/>
      <c r="BW12" s="429"/>
      <c r="BX12" s="429"/>
      <c r="BY12" s="429"/>
      <c r="BZ12" s="429"/>
      <c r="CA12" s="429"/>
      <c r="CB12" s="429"/>
      <c r="CC12" s="429"/>
      <c r="CD12" s="429"/>
      <c r="CE12" s="429"/>
      <c r="CF12" s="429"/>
      <c r="CG12" s="429"/>
      <c r="CH12" s="430"/>
      <c r="CI12" s="428"/>
      <c r="CJ12" s="429"/>
      <c r="CK12" s="429"/>
      <c r="CL12" s="429"/>
      <c r="CM12" s="429"/>
      <c r="CN12" s="429"/>
      <c r="CO12" s="429"/>
      <c r="CP12" s="429"/>
      <c r="CQ12" s="429"/>
      <c r="CR12" s="429"/>
      <c r="CS12" s="429"/>
      <c r="CT12" s="429"/>
      <c r="CU12" s="429"/>
      <c r="CV12" s="429"/>
      <c r="CW12" s="429"/>
      <c r="CX12" s="429"/>
      <c r="CY12" s="429"/>
      <c r="CZ12" s="430"/>
    </row>
    <row r="13" spans="1:104" s="19" customFormat="1" ht="26.25" customHeight="1" x14ac:dyDescent="0.25">
      <c r="A13" s="397" t="s">
        <v>279</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9"/>
      <c r="AD13" s="393" t="s">
        <v>4</v>
      </c>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t="s">
        <v>4</v>
      </c>
      <c r="BD13" s="393"/>
      <c r="BE13" s="393"/>
      <c r="BF13" s="393"/>
      <c r="BG13" s="393"/>
      <c r="BH13" s="393"/>
      <c r="BI13" s="393"/>
      <c r="BJ13" s="393"/>
      <c r="BK13" s="393"/>
      <c r="BL13" s="393"/>
      <c r="BM13" s="393"/>
      <c r="BN13" s="393"/>
      <c r="BO13" s="393"/>
      <c r="BP13" s="393"/>
      <c r="BQ13" s="393"/>
      <c r="BR13" s="393"/>
      <c r="BS13" s="393" t="s">
        <v>4</v>
      </c>
      <c r="BT13" s="393"/>
      <c r="BU13" s="393"/>
      <c r="BV13" s="393"/>
      <c r="BW13" s="393"/>
      <c r="BX13" s="393"/>
      <c r="BY13" s="393"/>
      <c r="BZ13" s="393"/>
      <c r="CA13" s="393"/>
      <c r="CB13" s="393"/>
      <c r="CC13" s="393"/>
      <c r="CD13" s="393"/>
      <c r="CE13" s="393"/>
      <c r="CF13" s="393"/>
      <c r="CG13" s="393"/>
      <c r="CH13" s="393"/>
      <c r="CI13" s="428"/>
      <c r="CJ13" s="429"/>
      <c r="CK13" s="429"/>
      <c r="CL13" s="429"/>
      <c r="CM13" s="429"/>
      <c r="CN13" s="429"/>
      <c r="CO13" s="429"/>
      <c r="CP13" s="429"/>
      <c r="CQ13" s="429"/>
      <c r="CR13" s="429"/>
      <c r="CS13" s="429"/>
      <c r="CT13" s="429"/>
      <c r="CU13" s="429"/>
      <c r="CV13" s="429"/>
      <c r="CW13" s="429"/>
      <c r="CX13" s="429"/>
      <c r="CY13" s="429"/>
      <c r="CZ13" s="430"/>
    </row>
    <row r="14" spans="1:104" s="19" customFormat="1" ht="15" customHeight="1" x14ac:dyDescent="0.25">
      <c r="A14" s="423" t="s">
        <v>55</v>
      </c>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5"/>
      <c r="AD14" s="393" t="s">
        <v>4</v>
      </c>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t="s">
        <v>4</v>
      </c>
      <c r="BD14" s="393"/>
      <c r="BE14" s="393"/>
      <c r="BF14" s="393"/>
      <c r="BG14" s="393"/>
      <c r="BH14" s="393"/>
      <c r="BI14" s="393"/>
      <c r="BJ14" s="393"/>
      <c r="BK14" s="393"/>
      <c r="BL14" s="393"/>
      <c r="BM14" s="393"/>
      <c r="BN14" s="393"/>
      <c r="BO14" s="393"/>
      <c r="BP14" s="393"/>
      <c r="BQ14" s="393"/>
      <c r="BR14" s="393"/>
      <c r="BS14" s="393" t="s">
        <v>4</v>
      </c>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row>
    <row r="15" spans="1:104" ht="12" customHeight="1" x14ac:dyDescent="0.25"/>
    <row r="16" spans="1:104" s="76" customFormat="1" ht="14.25" x14ac:dyDescent="0.2">
      <c r="A16" s="396" t="s">
        <v>258</v>
      </c>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row>
    <row r="17" spans="1:104" s="76" customFormat="1" ht="14.25" x14ac:dyDescent="0.2">
      <c r="A17" s="76" t="s">
        <v>46</v>
      </c>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row>
    <row r="18" spans="1:104" s="76" customFormat="1" ht="12.75" customHeight="1" x14ac:dyDescent="0.2">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row>
    <row r="19" spans="1:104" s="78" customFormat="1" ht="55.5" customHeight="1" x14ac:dyDescent="0.25">
      <c r="A19" s="403" t="s">
        <v>48</v>
      </c>
      <c r="B19" s="404"/>
      <c r="C19" s="404"/>
      <c r="D19" s="404"/>
      <c r="E19" s="404"/>
      <c r="F19" s="405"/>
      <c r="G19" s="403" t="s">
        <v>56</v>
      </c>
      <c r="H19" s="404"/>
      <c r="I19" s="404"/>
      <c r="J19" s="404"/>
      <c r="K19" s="404"/>
      <c r="L19" s="404"/>
      <c r="M19" s="404"/>
      <c r="N19" s="404"/>
      <c r="O19" s="404"/>
      <c r="P19" s="404"/>
      <c r="Q19" s="404"/>
      <c r="R19" s="404"/>
      <c r="S19" s="404"/>
      <c r="T19" s="404"/>
      <c r="U19" s="404"/>
      <c r="V19" s="404"/>
      <c r="W19" s="404"/>
      <c r="X19" s="404"/>
      <c r="Y19" s="404"/>
      <c r="Z19" s="404"/>
      <c r="AA19" s="404"/>
      <c r="AB19" s="404"/>
      <c r="AC19" s="405"/>
      <c r="AD19" s="403" t="s">
        <v>280</v>
      </c>
      <c r="AE19" s="404"/>
      <c r="AF19" s="404"/>
      <c r="AG19" s="404"/>
      <c r="AH19" s="404"/>
      <c r="AI19" s="404"/>
      <c r="AJ19" s="404"/>
      <c r="AK19" s="404"/>
      <c r="AL19" s="404"/>
      <c r="AM19" s="404"/>
      <c r="AN19" s="404"/>
      <c r="AO19" s="404"/>
      <c r="AP19" s="404"/>
      <c r="AQ19" s="404"/>
      <c r="AR19" s="404"/>
      <c r="AS19" s="404"/>
      <c r="AT19" s="404"/>
      <c r="AU19" s="404"/>
      <c r="AV19" s="404"/>
      <c r="AW19" s="404"/>
      <c r="AX19" s="405"/>
      <c r="AY19" s="403" t="s">
        <v>61</v>
      </c>
      <c r="AZ19" s="404"/>
      <c r="BA19" s="404"/>
      <c r="BB19" s="404"/>
      <c r="BC19" s="404"/>
      <c r="BD19" s="404"/>
      <c r="BE19" s="404"/>
      <c r="BF19" s="404"/>
      <c r="BG19" s="404"/>
      <c r="BH19" s="404"/>
      <c r="BI19" s="404"/>
      <c r="BJ19" s="404"/>
      <c r="BK19" s="404"/>
      <c r="BL19" s="404"/>
      <c r="BM19" s="404"/>
      <c r="BN19" s="404"/>
      <c r="BO19" s="404"/>
      <c r="BP19" s="405"/>
      <c r="BQ19" s="403" t="s">
        <v>62</v>
      </c>
      <c r="BR19" s="404"/>
      <c r="BS19" s="404"/>
      <c r="BT19" s="404"/>
      <c r="BU19" s="404"/>
      <c r="BV19" s="404"/>
      <c r="BW19" s="404"/>
      <c r="BX19" s="404"/>
      <c r="BY19" s="404"/>
      <c r="BZ19" s="404"/>
      <c r="CA19" s="404"/>
      <c r="CB19" s="404"/>
      <c r="CC19" s="404"/>
      <c r="CD19" s="404"/>
      <c r="CE19" s="404"/>
      <c r="CF19" s="404"/>
      <c r="CG19" s="404"/>
      <c r="CH19" s="405"/>
      <c r="CI19" s="403" t="s">
        <v>60</v>
      </c>
      <c r="CJ19" s="404"/>
      <c r="CK19" s="404"/>
      <c r="CL19" s="404"/>
      <c r="CM19" s="404"/>
      <c r="CN19" s="404"/>
      <c r="CO19" s="404"/>
      <c r="CP19" s="404"/>
      <c r="CQ19" s="404"/>
      <c r="CR19" s="404"/>
      <c r="CS19" s="404"/>
      <c r="CT19" s="404"/>
      <c r="CU19" s="404"/>
      <c r="CV19" s="404"/>
      <c r="CW19" s="404"/>
      <c r="CX19" s="404"/>
      <c r="CY19" s="404"/>
      <c r="CZ19" s="405"/>
    </row>
    <row r="20" spans="1:104" s="18" customFormat="1" ht="12.75" x14ac:dyDescent="0.25">
      <c r="A20" s="413">
        <v>1</v>
      </c>
      <c r="B20" s="413"/>
      <c r="C20" s="413"/>
      <c r="D20" s="413"/>
      <c r="E20" s="413"/>
      <c r="F20" s="413"/>
      <c r="G20" s="413">
        <v>2</v>
      </c>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v>3</v>
      </c>
      <c r="AE20" s="413"/>
      <c r="AF20" s="413"/>
      <c r="AG20" s="413"/>
      <c r="AH20" s="413"/>
      <c r="AI20" s="413"/>
      <c r="AJ20" s="413"/>
      <c r="AK20" s="413"/>
      <c r="AL20" s="413"/>
      <c r="AM20" s="413"/>
      <c r="AN20" s="413"/>
      <c r="AO20" s="413"/>
      <c r="AP20" s="413"/>
      <c r="AQ20" s="413"/>
      <c r="AR20" s="413"/>
      <c r="AS20" s="413"/>
      <c r="AT20" s="413"/>
      <c r="AU20" s="413"/>
      <c r="AV20" s="413"/>
      <c r="AW20" s="413"/>
      <c r="AX20" s="413"/>
      <c r="AY20" s="413">
        <v>4</v>
      </c>
      <c r="AZ20" s="413"/>
      <c r="BA20" s="413"/>
      <c r="BB20" s="413"/>
      <c r="BC20" s="413"/>
      <c r="BD20" s="413"/>
      <c r="BE20" s="413"/>
      <c r="BF20" s="413"/>
      <c r="BG20" s="413"/>
      <c r="BH20" s="413"/>
      <c r="BI20" s="413"/>
      <c r="BJ20" s="413"/>
      <c r="BK20" s="413"/>
      <c r="BL20" s="413"/>
      <c r="BM20" s="413"/>
      <c r="BN20" s="413"/>
      <c r="BO20" s="413"/>
      <c r="BP20" s="413"/>
      <c r="BQ20" s="413">
        <v>5</v>
      </c>
      <c r="BR20" s="413"/>
      <c r="BS20" s="413"/>
      <c r="BT20" s="413"/>
      <c r="BU20" s="413"/>
      <c r="BV20" s="413"/>
      <c r="BW20" s="413"/>
      <c r="BX20" s="413"/>
      <c r="BY20" s="413"/>
      <c r="BZ20" s="413"/>
      <c r="CA20" s="413"/>
      <c r="CB20" s="413"/>
      <c r="CC20" s="413"/>
      <c r="CD20" s="413"/>
      <c r="CE20" s="413"/>
      <c r="CF20" s="413"/>
      <c r="CG20" s="413"/>
      <c r="CH20" s="413"/>
      <c r="CI20" s="413">
        <v>6</v>
      </c>
      <c r="CJ20" s="413"/>
      <c r="CK20" s="413"/>
      <c r="CL20" s="413"/>
      <c r="CM20" s="413"/>
      <c r="CN20" s="413"/>
      <c r="CO20" s="413"/>
      <c r="CP20" s="413"/>
      <c r="CQ20" s="413"/>
      <c r="CR20" s="413"/>
      <c r="CS20" s="413"/>
      <c r="CT20" s="413"/>
      <c r="CU20" s="413"/>
      <c r="CV20" s="413"/>
      <c r="CW20" s="413"/>
      <c r="CX20" s="413"/>
      <c r="CY20" s="413"/>
      <c r="CZ20" s="413"/>
    </row>
    <row r="21" spans="1:104" s="19" customFormat="1" ht="15" customHeight="1" x14ac:dyDescent="0.25">
      <c r="A21" s="435" t="s">
        <v>244</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c r="CR21" s="436"/>
      <c r="CS21" s="436"/>
      <c r="CT21" s="436"/>
      <c r="CU21" s="436"/>
      <c r="CV21" s="436"/>
      <c r="CW21" s="436"/>
      <c r="CX21" s="436"/>
      <c r="CY21" s="436"/>
      <c r="CZ21" s="437"/>
    </row>
    <row r="22" spans="1:104" s="19" customFormat="1" ht="15" customHeight="1" x14ac:dyDescent="0.25">
      <c r="A22" s="417"/>
      <c r="B22" s="418"/>
      <c r="C22" s="418"/>
      <c r="D22" s="418"/>
      <c r="E22" s="418"/>
      <c r="F22" s="419"/>
      <c r="G22" s="420"/>
      <c r="H22" s="421"/>
      <c r="I22" s="421"/>
      <c r="J22" s="421"/>
      <c r="K22" s="421"/>
      <c r="L22" s="421"/>
      <c r="M22" s="421"/>
      <c r="N22" s="421"/>
      <c r="O22" s="421"/>
      <c r="P22" s="421"/>
      <c r="Q22" s="421"/>
      <c r="R22" s="421"/>
      <c r="S22" s="421"/>
      <c r="T22" s="421"/>
      <c r="U22" s="421"/>
      <c r="V22" s="421"/>
      <c r="W22" s="421"/>
      <c r="X22" s="421"/>
      <c r="Y22" s="421"/>
      <c r="Z22" s="421"/>
      <c r="AA22" s="421"/>
      <c r="AB22" s="421"/>
      <c r="AC22" s="422"/>
      <c r="AD22" s="428"/>
      <c r="AE22" s="429"/>
      <c r="AF22" s="429"/>
      <c r="AG22" s="429"/>
      <c r="AH22" s="429"/>
      <c r="AI22" s="429"/>
      <c r="AJ22" s="429"/>
      <c r="AK22" s="429"/>
      <c r="AL22" s="429"/>
      <c r="AM22" s="429"/>
      <c r="AN22" s="429"/>
      <c r="AO22" s="429"/>
      <c r="AP22" s="429"/>
      <c r="AQ22" s="429"/>
      <c r="AR22" s="429"/>
      <c r="AS22" s="429"/>
      <c r="AT22" s="429"/>
      <c r="AU22" s="429"/>
      <c r="AV22" s="429"/>
      <c r="AW22" s="429"/>
      <c r="AX22" s="430"/>
      <c r="AY22" s="428"/>
      <c r="AZ22" s="429"/>
      <c r="BA22" s="429"/>
      <c r="BB22" s="429"/>
      <c r="BC22" s="429"/>
      <c r="BD22" s="429"/>
      <c r="BE22" s="429"/>
      <c r="BF22" s="429"/>
      <c r="BG22" s="429"/>
      <c r="BH22" s="429"/>
      <c r="BI22" s="429"/>
      <c r="BJ22" s="429"/>
      <c r="BK22" s="429"/>
      <c r="BL22" s="429"/>
      <c r="BM22" s="429"/>
      <c r="BN22" s="429"/>
      <c r="BO22" s="429"/>
      <c r="BP22" s="430"/>
      <c r="BQ22" s="428"/>
      <c r="BR22" s="429"/>
      <c r="BS22" s="429"/>
      <c r="BT22" s="429"/>
      <c r="BU22" s="429"/>
      <c r="BV22" s="429"/>
      <c r="BW22" s="429"/>
      <c r="BX22" s="429"/>
      <c r="BY22" s="429"/>
      <c r="BZ22" s="429"/>
      <c r="CA22" s="429"/>
      <c r="CB22" s="429"/>
      <c r="CC22" s="429"/>
      <c r="CD22" s="429"/>
      <c r="CE22" s="429"/>
      <c r="CF22" s="429"/>
      <c r="CG22" s="429"/>
      <c r="CH22" s="430"/>
      <c r="CI22" s="428"/>
      <c r="CJ22" s="429"/>
      <c r="CK22" s="429"/>
      <c r="CL22" s="429"/>
      <c r="CM22" s="429"/>
      <c r="CN22" s="429"/>
      <c r="CO22" s="429"/>
      <c r="CP22" s="429"/>
      <c r="CQ22" s="429"/>
      <c r="CR22" s="429"/>
      <c r="CS22" s="429"/>
      <c r="CT22" s="429"/>
      <c r="CU22" s="429"/>
      <c r="CV22" s="429"/>
      <c r="CW22" s="429"/>
      <c r="CX22" s="429"/>
      <c r="CY22" s="429"/>
      <c r="CZ22" s="430"/>
    </row>
    <row r="23" spans="1:104" s="19" customFormat="1" ht="28.5" customHeight="1" x14ac:dyDescent="0.25">
      <c r="A23" s="397" t="s">
        <v>279</v>
      </c>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9"/>
      <c r="AD23" s="428" t="s">
        <v>4</v>
      </c>
      <c r="AE23" s="429"/>
      <c r="AF23" s="429"/>
      <c r="AG23" s="429"/>
      <c r="AH23" s="429"/>
      <c r="AI23" s="429"/>
      <c r="AJ23" s="429"/>
      <c r="AK23" s="429"/>
      <c r="AL23" s="429"/>
      <c r="AM23" s="429"/>
      <c r="AN23" s="429"/>
      <c r="AO23" s="429"/>
      <c r="AP23" s="429"/>
      <c r="AQ23" s="429"/>
      <c r="AR23" s="429"/>
      <c r="AS23" s="429"/>
      <c r="AT23" s="429"/>
      <c r="AU23" s="429"/>
      <c r="AV23" s="429"/>
      <c r="AW23" s="429"/>
      <c r="AX23" s="430"/>
      <c r="AY23" s="428" t="s">
        <v>4</v>
      </c>
      <c r="AZ23" s="429"/>
      <c r="BA23" s="429"/>
      <c r="BB23" s="429"/>
      <c r="BC23" s="429"/>
      <c r="BD23" s="429"/>
      <c r="BE23" s="429"/>
      <c r="BF23" s="429"/>
      <c r="BG23" s="429"/>
      <c r="BH23" s="429"/>
      <c r="BI23" s="429"/>
      <c r="BJ23" s="429"/>
      <c r="BK23" s="429"/>
      <c r="BL23" s="429"/>
      <c r="BM23" s="429"/>
      <c r="BN23" s="429"/>
      <c r="BO23" s="429"/>
      <c r="BP23" s="430"/>
      <c r="BQ23" s="428" t="s">
        <v>4</v>
      </c>
      <c r="BR23" s="429"/>
      <c r="BS23" s="429"/>
      <c r="BT23" s="429"/>
      <c r="BU23" s="429"/>
      <c r="BV23" s="429"/>
      <c r="BW23" s="429"/>
      <c r="BX23" s="429"/>
      <c r="BY23" s="429"/>
      <c r="BZ23" s="429"/>
      <c r="CA23" s="429"/>
      <c r="CB23" s="429"/>
      <c r="CC23" s="429"/>
      <c r="CD23" s="429"/>
      <c r="CE23" s="429"/>
      <c r="CF23" s="429"/>
      <c r="CG23" s="429"/>
      <c r="CH23" s="430"/>
      <c r="CI23" s="428"/>
      <c r="CJ23" s="429"/>
      <c r="CK23" s="429"/>
      <c r="CL23" s="429"/>
      <c r="CM23" s="429"/>
      <c r="CN23" s="429"/>
      <c r="CO23" s="429"/>
      <c r="CP23" s="429"/>
      <c r="CQ23" s="429"/>
      <c r="CR23" s="429"/>
      <c r="CS23" s="429"/>
      <c r="CT23" s="429"/>
      <c r="CU23" s="429"/>
      <c r="CV23" s="429"/>
      <c r="CW23" s="429"/>
      <c r="CX23" s="429"/>
      <c r="CY23" s="429"/>
      <c r="CZ23" s="430"/>
    </row>
    <row r="24" spans="1:104" s="19" customFormat="1" ht="15" customHeight="1" x14ac:dyDescent="0.25">
      <c r="A24" s="435" t="s">
        <v>244</v>
      </c>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c r="BO24" s="436"/>
      <c r="BP24" s="436"/>
      <c r="BQ24" s="436"/>
      <c r="BR24" s="436"/>
      <c r="BS24" s="436"/>
      <c r="BT24" s="436"/>
      <c r="BU24" s="436"/>
      <c r="BV24" s="436"/>
      <c r="BW24" s="436"/>
      <c r="BX24" s="436"/>
      <c r="BY24" s="436"/>
      <c r="BZ24" s="436"/>
      <c r="CA24" s="436"/>
      <c r="CB24" s="436"/>
      <c r="CC24" s="436"/>
      <c r="CD24" s="436"/>
      <c r="CE24" s="436"/>
      <c r="CF24" s="436"/>
      <c r="CG24" s="436"/>
      <c r="CH24" s="436"/>
      <c r="CI24" s="436"/>
      <c r="CJ24" s="436"/>
      <c r="CK24" s="436"/>
      <c r="CL24" s="436"/>
      <c r="CM24" s="436"/>
      <c r="CN24" s="436"/>
      <c r="CO24" s="436"/>
      <c r="CP24" s="436"/>
      <c r="CQ24" s="436"/>
      <c r="CR24" s="436"/>
      <c r="CS24" s="436"/>
      <c r="CT24" s="436"/>
      <c r="CU24" s="436"/>
      <c r="CV24" s="436"/>
      <c r="CW24" s="436"/>
      <c r="CX24" s="436"/>
      <c r="CY24" s="436"/>
      <c r="CZ24" s="437"/>
    </row>
    <row r="25" spans="1:104" s="19" customFormat="1" ht="15" customHeight="1" x14ac:dyDescent="0.25">
      <c r="A25" s="417"/>
      <c r="B25" s="418"/>
      <c r="C25" s="418"/>
      <c r="D25" s="418"/>
      <c r="E25" s="418"/>
      <c r="F25" s="419"/>
      <c r="G25" s="420"/>
      <c r="H25" s="421"/>
      <c r="I25" s="421"/>
      <c r="J25" s="421"/>
      <c r="K25" s="421"/>
      <c r="L25" s="421"/>
      <c r="M25" s="421"/>
      <c r="N25" s="421"/>
      <c r="O25" s="421"/>
      <c r="P25" s="421"/>
      <c r="Q25" s="421"/>
      <c r="R25" s="421"/>
      <c r="S25" s="421"/>
      <c r="T25" s="421"/>
      <c r="U25" s="421"/>
      <c r="V25" s="421"/>
      <c r="W25" s="421"/>
      <c r="X25" s="421"/>
      <c r="Y25" s="421"/>
      <c r="Z25" s="421"/>
      <c r="AA25" s="421"/>
      <c r="AB25" s="421"/>
      <c r="AC25" s="422"/>
      <c r="AD25" s="428"/>
      <c r="AE25" s="429"/>
      <c r="AF25" s="429"/>
      <c r="AG25" s="429"/>
      <c r="AH25" s="429"/>
      <c r="AI25" s="429"/>
      <c r="AJ25" s="429"/>
      <c r="AK25" s="429"/>
      <c r="AL25" s="429"/>
      <c r="AM25" s="429"/>
      <c r="AN25" s="429"/>
      <c r="AO25" s="429"/>
      <c r="AP25" s="429"/>
      <c r="AQ25" s="429"/>
      <c r="AR25" s="429"/>
      <c r="AS25" s="429"/>
      <c r="AT25" s="429"/>
      <c r="AU25" s="429"/>
      <c r="AV25" s="429"/>
      <c r="AW25" s="429"/>
      <c r="AX25" s="430"/>
      <c r="AY25" s="428"/>
      <c r="AZ25" s="429"/>
      <c r="BA25" s="429"/>
      <c r="BB25" s="429"/>
      <c r="BC25" s="429"/>
      <c r="BD25" s="429"/>
      <c r="BE25" s="429"/>
      <c r="BF25" s="429"/>
      <c r="BG25" s="429"/>
      <c r="BH25" s="429"/>
      <c r="BI25" s="429"/>
      <c r="BJ25" s="429"/>
      <c r="BK25" s="429"/>
      <c r="BL25" s="429"/>
      <c r="BM25" s="429"/>
      <c r="BN25" s="429"/>
      <c r="BO25" s="429"/>
      <c r="BP25" s="430"/>
      <c r="BQ25" s="428"/>
      <c r="BR25" s="429"/>
      <c r="BS25" s="429"/>
      <c r="BT25" s="429"/>
      <c r="BU25" s="429"/>
      <c r="BV25" s="429"/>
      <c r="BW25" s="429"/>
      <c r="BX25" s="429"/>
      <c r="BY25" s="429"/>
      <c r="BZ25" s="429"/>
      <c r="CA25" s="429"/>
      <c r="CB25" s="429"/>
      <c r="CC25" s="429"/>
      <c r="CD25" s="429"/>
      <c r="CE25" s="429"/>
      <c r="CF25" s="429"/>
      <c r="CG25" s="429"/>
      <c r="CH25" s="430"/>
      <c r="CI25" s="428"/>
      <c r="CJ25" s="429"/>
      <c r="CK25" s="429"/>
      <c r="CL25" s="429"/>
      <c r="CM25" s="429"/>
      <c r="CN25" s="429"/>
      <c r="CO25" s="429"/>
      <c r="CP25" s="429"/>
      <c r="CQ25" s="429"/>
      <c r="CR25" s="429"/>
      <c r="CS25" s="429"/>
      <c r="CT25" s="429"/>
      <c r="CU25" s="429"/>
      <c r="CV25" s="429"/>
      <c r="CW25" s="429"/>
      <c r="CX25" s="429"/>
      <c r="CY25" s="429"/>
      <c r="CZ25" s="430"/>
    </row>
    <row r="26" spans="1:104" s="19" customFormat="1" ht="29.25" customHeight="1" x14ac:dyDescent="0.25">
      <c r="A26" s="397" t="s">
        <v>279</v>
      </c>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9"/>
      <c r="AD26" s="428" t="s">
        <v>4</v>
      </c>
      <c r="AE26" s="429"/>
      <c r="AF26" s="429"/>
      <c r="AG26" s="429"/>
      <c r="AH26" s="429"/>
      <c r="AI26" s="429"/>
      <c r="AJ26" s="429"/>
      <c r="AK26" s="429"/>
      <c r="AL26" s="429"/>
      <c r="AM26" s="429"/>
      <c r="AN26" s="429"/>
      <c r="AO26" s="429"/>
      <c r="AP26" s="429"/>
      <c r="AQ26" s="429"/>
      <c r="AR26" s="429"/>
      <c r="AS26" s="429"/>
      <c r="AT26" s="429"/>
      <c r="AU26" s="429"/>
      <c r="AV26" s="429"/>
      <c r="AW26" s="429"/>
      <c r="AX26" s="430"/>
      <c r="AY26" s="428" t="s">
        <v>4</v>
      </c>
      <c r="AZ26" s="429"/>
      <c r="BA26" s="429"/>
      <c r="BB26" s="429"/>
      <c r="BC26" s="429"/>
      <c r="BD26" s="429"/>
      <c r="BE26" s="429"/>
      <c r="BF26" s="429"/>
      <c r="BG26" s="429"/>
      <c r="BH26" s="429"/>
      <c r="BI26" s="429"/>
      <c r="BJ26" s="429"/>
      <c r="BK26" s="429"/>
      <c r="BL26" s="429"/>
      <c r="BM26" s="429"/>
      <c r="BN26" s="429"/>
      <c r="BO26" s="429"/>
      <c r="BP26" s="430"/>
      <c r="BQ26" s="428" t="s">
        <v>4</v>
      </c>
      <c r="BR26" s="429"/>
      <c r="BS26" s="429"/>
      <c r="BT26" s="429"/>
      <c r="BU26" s="429"/>
      <c r="BV26" s="429"/>
      <c r="BW26" s="429"/>
      <c r="BX26" s="429"/>
      <c r="BY26" s="429"/>
      <c r="BZ26" s="429"/>
      <c r="CA26" s="429"/>
      <c r="CB26" s="429"/>
      <c r="CC26" s="429"/>
      <c r="CD26" s="429"/>
      <c r="CE26" s="429"/>
      <c r="CF26" s="429"/>
      <c r="CG26" s="429"/>
      <c r="CH26" s="430"/>
      <c r="CI26" s="428"/>
      <c r="CJ26" s="429"/>
      <c r="CK26" s="429"/>
      <c r="CL26" s="429"/>
      <c r="CM26" s="429"/>
      <c r="CN26" s="429"/>
      <c r="CO26" s="429"/>
      <c r="CP26" s="429"/>
      <c r="CQ26" s="429"/>
      <c r="CR26" s="429"/>
      <c r="CS26" s="429"/>
      <c r="CT26" s="429"/>
      <c r="CU26" s="429"/>
      <c r="CV26" s="429"/>
      <c r="CW26" s="429"/>
      <c r="CX26" s="429"/>
      <c r="CY26" s="429"/>
      <c r="CZ26" s="430"/>
    </row>
    <row r="27" spans="1:104" s="19" customFormat="1" ht="15" customHeight="1" x14ac:dyDescent="0.25">
      <c r="A27" s="417"/>
      <c r="B27" s="418"/>
      <c r="C27" s="418"/>
      <c r="D27" s="418"/>
      <c r="E27" s="418"/>
      <c r="F27" s="419"/>
      <c r="G27" s="423" t="s">
        <v>55</v>
      </c>
      <c r="H27" s="424"/>
      <c r="I27" s="424"/>
      <c r="J27" s="424"/>
      <c r="K27" s="424"/>
      <c r="L27" s="424"/>
      <c r="M27" s="424"/>
      <c r="N27" s="424"/>
      <c r="O27" s="424"/>
      <c r="P27" s="424"/>
      <c r="Q27" s="424"/>
      <c r="R27" s="424"/>
      <c r="S27" s="424"/>
      <c r="T27" s="424"/>
      <c r="U27" s="424"/>
      <c r="V27" s="424"/>
      <c r="W27" s="424"/>
      <c r="X27" s="424"/>
      <c r="Y27" s="424"/>
      <c r="Z27" s="424"/>
      <c r="AA27" s="424"/>
      <c r="AB27" s="424"/>
      <c r="AC27" s="425"/>
      <c r="AD27" s="428" t="s">
        <v>4</v>
      </c>
      <c r="AE27" s="429"/>
      <c r="AF27" s="429"/>
      <c r="AG27" s="429"/>
      <c r="AH27" s="429"/>
      <c r="AI27" s="429"/>
      <c r="AJ27" s="429"/>
      <c r="AK27" s="429"/>
      <c r="AL27" s="429"/>
      <c r="AM27" s="429"/>
      <c r="AN27" s="429"/>
      <c r="AO27" s="429"/>
      <c r="AP27" s="429"/>
      <c r="AQ27" s="429"/>
      <c r="AR27" s="429"/>
      <c r="AS27" s="429"/>
      <c r="AT27" s="429"/>
      <c r="AU27" s="429"/>
      <c r="AV27" s="429"/>
      <c r="AW27" s="429"/>
      <c r="AX27" s="430"/>
      <c r="AY27" s="428" t="s">
        <v>4</v>
      </c>
      <c r="AZ27" s="429"/>
      <c r="BA27" s="429"/>
      <c r="BB27" s="429"/>
      <c r="BC27" s="429"/>
      <c r="BD27" s="429"/>
      <c r="BE27" s="429"/>
      <c r="BF27" s="429"/>
      <c r="BG27" s="429"/>
      <c r="BH27" s="429"/>
      <c r="BI27" s="429"/>
      <c r="BJ27" s="429"/>
      <c r="BK27" s="429"/>
      <c r="BL27" s="429"/>
      <c r="BM27" s="429"/>
      <c r="BN27" s="429"/>
      <c r="BO27" s="429"/>
      <c r="BP27" s="430"/>
      <c r="BQ27" s="428" t="s">
        <v>4</v>
      </c>
      <c r="BR27" s="429"/>
      <c r="BS27" s="429"/>
      <c r="BT27" s="429"/>
      <c r="BU27" s="429"/>
      <c r="BV27" s="429"/>
      <c r="BW27" s="429"/>
      <c r="BX27" s="429"/>
      <c r="BY27" s="429"/>
      <c r="BZ27" s="429"/>
      <c r="CA27" s="429"/>
      <c r="CB27" s="429"/>
      <c r="CC27" s="429"/>
      <c r="CD27" s="429"/>
      <c r="CE27" s="429"/>
      <c r="CF27" s="429"/>
      <c r="CG27" s="429"/>
      <c r="CH27" s="430"/>
      <c r="CI27" s="428"/>
      <c r="CJ27" s="429"/>
      <c r="CK27" s="429"/>
      <c r="CL27" s="429"/>
      <c r="CM27" s="429"/>
      <c r="CN27" s="429"/>
      <c r="CO27" s="429"/>
      <c r="CP27" s="429"/>
      <c r="CQ27" s="429"/>
      <c r="CR27" s="429"/>
      <c r="CS27" s="429"/>
      <c r="CT27" s="429"/>
      <c r="CU27" s="429"/>
      <c r="CV27" s="429"/>
      <c r="CW27" s="429"/>
      <c r="CX27" s="429"/>
      <c r="CY27" s="429"/>
      <c r="CZ27" s="430"/>
    </row>
    <row r="28" spans="1:104" s="19" customFormat="1" ht="15" customHeight="1" x14ac:dyDescent="0.25">
      <c r="A28" s="33"/>
      <c r="B28" s="33"/>
      <c r="C28" s="33"/>
      <c r="D28" s="33"/>
      <c r="E28" s="33"/>
      <c r="F28" s="33"/>
      <c r="G28" s="34"/>
      <c r="H28" s="34"/>
      <c r="I28" s="34"/>
      <c r="J28" s="34"/>
      <c r="K28" s="34"/>
      <c r="L28" s="34"/>
      <c r="M28" s="34"/>
      <c r="N28" s="34"/>
      <c r="O28" s="34"/>
      <c r="P28" s="34"/>
      <c r="Q28" s="34"/>
      <c r="R28" s="34"/>
      <c r="S28" s="34"/>
      <c r="T28" s="34"/>
      <c r="U28" s="34"/>
      <c r="V28" s="34"/>
      <c r="W28" s="34"/>
      <c r="X28" s="34"/>
      <c r="Y28" s="34"/>
      <c r="Z28" s="34"/>
      <c r="AA28" s="34"/>
      <c r="AB28" s="34"/>
      <c r="AC28" s="34"/>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row>
    <row r="29" spans="1:104" s="76" customFormat="1" ht="18" customHeight="1" x14ac:dyDescent="0.2">
      <c r="A29" s="464" t="s">
        <v>291</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row>
    <row r="30" spans="1:104" s="76" customFormat="1" ht="12.75" customHeight="1" x14ac:dyDescent="0.2">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row>
    <row r="31" spans="1:104" s="76" customFormat="1" ht="14.25" x14ac:dyDescent="0.2">
      <c r="A31" s="76" t="s">
        <v>46</v>
      </c>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row>
    <row r="32" spans="1:104" s="76" customFormat="1" ht="12.75" customHeight="1" x14ac:dyDescent="0.2">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row>
    <row r="33" spans="1:104" s="78" customFormat="1" ht="55.5" customHeight="1" x14ac:dyDescent="0.25">
      <c r="A33" s="403" t="s">
        <v>48</v>
      </c>
      <c r="B33" s="404"/>
      <c r="C33" s="404"/>
      <c r="D33" s="404"/>
      <c r="E33" s="404"/>
      <c r="F33" s="405"/>
      <c r="G33" s="361" t="s">
        <v>56</v>
      </c>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3"/>
      <c r="AY33" s="403" t="s">
        <v>58</v>
      </c>
      <c r="AZ33" s="404"/>
      <c r="BA33" s="404"/>
      <c r="BB33" s="404"/>
      <c r="BC33" s="404"/>
      <c r="BD33" s="404"/>
      <c r="BE33" s="404"/>
      <c r="BF33" s="404"/>
      <c r="BG33" s="404"/>
      <c r="BH33" s="404"/>
      <c r="BI33" s="404"/>
      <c r="BJ33" s="404"/>
      <c r="BK33" s="404"/>
      <c r="BL33" s="404"/>
      <c r="BM33" s="404"/>
      <c r="BN33" s="404"/>
      <c r="BO33" s="404"/>
      <c r="BP33" s="405"/>
      <c r="BQ33" s="403" t="s">
        <v>292</v>
      </c>
      <c r="BR33" s="404"/>
      <c r="BS33" s="404"/>
      <c r="BT33" s="404"/>
      <c r="BU33" s="404"/>
      <c r="BV33" s="404"/>
      <c r="BW33" s="404"/>
      <c r="BX33" s="404"/>
      <c r="BY33" s="404"/>
      <c r="BZ33" s="404"/>
      <c r="CA33" s="404"/>
      <c r="CB33" s="404"/>
      <c r="CC33" s="404"/>
      <c r="CD33" s="404"/>
      <c r="CE33" s="404"/>
      <c r="CF33" s="404"/>
      <c r="CG33" s="404"/>
      <c r="CH33" s="405"/>
      <c r="CI33" s="403" t="s">
        <v>60</v>
      </c>
      <c r="CJ33" s="404"/>
      <c r="CK33" s="404"/>
      <c r="CL33" s="404"/>
      <c r="CM33" s="404"/>
      <c r="CN33" s="404"/>
      <c r="CO33" s="404"/>
      <c r="CP33" s="404"/>
      <c r="CQ33" s="404"/>
      <c r="CR33" s="404"/>
      <c r="CS33" s="404"/>
      <c r="CT33" s="404"/>
      <c r="CU33" s="404"/>
      <c r="CV33" s="404"/>
      <c r="CW33" s="404"/>
      <c r="CX33" s="404"/>
      <c r="CY33" s="404"/>
      <c r="CZ33" s="405"/>
    </row>
    <row r="34" spans="1:104" s="18" customFormat="1" ht="12.75" x14ac:dyDescent="0.25">
      <c r="A34" s="413">
        <v>1</v>
      </c>
      <c r="B34" s="413"/>
      <c r="C34" s="413"/>
      <c r="D34" s="413"/>
      <c r="E34" s="413"/>
      <c r="F34" s="413"/>
      <c r="G34" s="413">
        <v>2</v>
      </c>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v>3</v>
      </c>
      <c r="AE34" s="413"/>
      <c r="AF34" s="413"/>
      <c r="AG34" s="413"/>
      <c r="AH34" s="413"/>
      <c r="AI34" s="413"/>
      <c r="AJ34" s="413"/>
      <c r="AK34" s="413"/>
      <c r="AL34" s="413"/>
      <c r="AM34" s="413"/>
      <c r="AN34" s="413"/>
      <c r="AO34" s="413"/>
      <c r="AP34" s="413"/>
      <c r="AQ34" s="413"/>
      <c r="AR34" s="413"/>
      <c r="AS34" s="413"/>
      <c r="AT34" s="413"/>
      <c r="AU34" s="413"/>
      <c r="AV34" s="413"/>
      <c r="AW34" s="413"/>
      <c r="AX34" s="413"/>
      <c r="AY34" s="413">
        <v>4</v>
      </c>
      <c r="AZ34" s="413"/>
      <c r="BA34" s="413"/>
      <c r="BB34" s="413"/>
      <c r="BC34" s="413"/>
      <c r="BD34" s="413"/>
      <c r="BE34" s="413"/>
      <c r="BF34" s="413"/>
      <c r="BG34" s="413"/>
      <c r="BH34" s="413"/>
      <c r="BI34" s="413"/>
      <c r="BJ34" s="413"/>
      <c r="BK34" s="413"/>
      <c r="BL34" s="413"/>
      <c r="BM34" s="413"/>
      <c r="BN34" s="413"/>
      <c r="BO34" s="413"/>
      <c r="BP34" s="413"/>
      <c r="BQ34" s="413">
        <v>5</v>
      </c>
      <c r="BR34" s="413"/>
      <c r="BS34" s="413"/>
      <c r="BT34" s="413"/>
      <c r="BU34" s="413"/>
      <c r="BV34" s="413"/>
      <c r="BW34" s="413"/>
      <c r="BX34" s="413"/>
      <c r="BY34" s="413"/>
      <c r="BZ34" s="413"/>
      <c r="CA34" s="413"/>
      <c r="CB34" s="413"/>
      <c r="CC34" s="413"/>
      <c r="CD34" s="413"/>
      <c r="CE34" s="413"/>
      <c r="CF34" s="413"/>
      <c r="CG34" s="413"/>
      <c r="CH34" s="413"/>
      <c r="CI34" s="413">
        <v>6</v>
      </c>
      <c r="CJ34" s="413"/>
      <c r="CK34" s="413"/>
      <c r="CL34" s="413"/>
      <c r="CM34" s="413"/>
      <c r="CN34" s="413"/>
      <c r="CO34" s="413"/>
      <c r="CP34" s="413"/>
      <c r="CQ34" s="413"/>
      <c r="CR34" s="413"/>
      <c r="CS34" s="413"/>
      <c r="CT34" s="413"/>
      <c r="CU34" s="413"/>
      <c r="CV34" s="413"/>
      <c r="CW34" s="413"/>
      <c r="CX34" s="413"/>
      <c r="CY34" s="413"/>
      <c r="CZ34" s="413"/>
    </row>
    <row r="35" spans="1:104" s="19" customFormat="1" ht="15" customHeight="1" x14ac:dyDescent="0.25">
      <c r="A35" s="435" t="s">
        <v>244</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c r="CK35" s="436"/>
      <c r="CL35" s="436"/>
      <c r="CM35" s="436"/>
      <c r="CN35" s="436"/>
      <c r="CO35" s="436"/>
      <c r="CP35" s="436"/>
      <c r="CQ35" s="436"/>
      <c r="CR35" s="436"/>
      <c r="CS35" s="436"/>
      <c r="CT35" s="436"/>
      <c r="CU35" s="436"/>
      <c r="CV35" s="436"/>
      <c r="CW35" s="436"/>
      <c r="CX35" s="436"/>
      <c r="CY35" s="436"/>
      <c r="CZ35" s="437"/>
    </row>
    <row r="36" spans="1:104" s="19" customFormat="1" ht="15" customHeight="1" x14ac:dyDescent="0.25">
      <c r="A36" s="417"/>
      <c r="B36" s="418"/>
      <c r="C36" s="418"/>
      <c r="D36" s="418"/>
      <c r="E36" s="418"/>
      <c r="F36" s="419"/>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c r="AY36" s="428"/>
      <c r="AZ36" s="429"/>
      <c r="BA36" s="429"/>
      <c r="BB36" s="429"/>
      <c r="BC36" s="429"/>
      <c r="BD36" s="429"/>
      <c r="BE36" s="429"/>
      <c r="BF36" s="429"/>
      <c r="BG36" s="429"/>
      <c r="BH36" s="429"/>
      <c r="BI36" s="429"/>
      <c r="BJ36" s="429"/>
      <c r="BK36" s="429"/>
      <c r="BL36" s="429"/>
      <c r="BM36" s="429"/>
      <c r="BN36" s="429"/>
      <c r="BO36" s="429"/>
      <c r="BP36" s="430"/>
      <c r="BQ36" s="428"/>
      <c r="BR36" s="429"/>
      <c r="BS36" s="429"/>
      <c r="BT36" s="429"/>
      <c r="BU36" s="429"/>
      <c r="BV36" s="429"/>
      <c r="BW36" s="429"/>
      <c r="BX36" s="429"/>
      <c r="BY36" s="429"/>
      <c r="BZ36" s="429"/>
      <c r="CA36" s="429"/>
      <c r="CB36" s="429"/>
      <c r="CC36" s="429"/>
      <c r="CD36" s="429"/>
      <c r="CE36" s="429"/>
      <c r="CF36" s="429"/>
      <c r="CG36" s="429"/>
      <c r="CH36" s="430"/>
      <c r="CI36" s="428"/>
      <c r="CJ36" s="429"/>
      <c r="CK36" s="429"/>
      <c r="CL36" s="429"/>
      <c r="CM36" s="429"/>
      <c r="CN36" s="429"/>
      <c r="CO36" s="429"/>
      <c r="CP36" s="429"/>
      <c r="CQ36" s="429"/>
      <c r="CR36" s="429"/>
      <c r="CS36" s="429"/>
      <c r="CT36" s="429"/>
      <c r="CU36" s="429"/>
      <c r="CV36" s="429"/>
      <c r="CW36" s="429"/>
      <c r="CX36" s="429"/>
      <c r="CY36" s="429"/>
      <c r="CZ36" s="430"/>
    </row>
    <row r="37" spans="1:104" s="19" customFormat="1" ht="28.5" customHeight="1" x14ac:dyDescent="0.25">
      <c r="A37" s="397" t="s">
        <v>279</v>
      </c>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9"/>
      <c r="AY37" s="428" t="s">
        <v>4</v>
      </c>
      <c r="AZ37" s="429"/>
      <c r="BA37" s="429"/>
      <c r="BB37" s="429"/>
      <c r="BC37" s="429"/>
      <c r="BD37" s="429"/>
      <c r="BE37" s="429"/>
      <c r="BF37" s="429"/>
      <c r="BG37" s="429"/>
      <c r="BH37" s="429"/>
      <c r="BI37" s="429"/>
      <c r="BJ37" s="429"/>
      <c r="BK37" s="429"/>
      <c r="BL37" s="429"/>
      <c r="BM37" s="429"/>
      <c r="BN37" s="429"/>
      <c r="BO37" s="429"/>
      <c r="BP37" s="430"/>
      <c r="BQ37" s="428" t="s">
        <v>4</v>
      </c>
      <c r="BR37" s="429"/>
      <c r="BS37" s="429"/>
      <c r="BT37" s="429"/>
      <c r="BU37" s="429"/>
      <c r="BV37" s="429"/>
      <c r="BW37" s="429"/>
      <c r="BX37" s="429"/>
      <c r="BY37" s="429"/>
      <c r="BZ37" s="429"/>
      <c r="CA37" s="429"/>
      <c r="CB37" s="429"/>
      <c r="CC37" s="429"/>
      <c r="CD37" s="429"/>
      <c r="CE37" s="429"/>
      <c r="CF37" s="429"/>
      <c r="CG37" s="429"/>
      <c r="CH37" s="430"/>
      <c r="CI37" s="428"/>
      <c r="CJ37" s="429"/>
      <c r="CK37" s="429"/>
      <c r="CL37" s="429"/>
      <c r="CM37" s="429"/>
      <c r="CN37" s="429"/>
      <c r="CO37" s="429"/>
      <c r="CP37" s="429"/>
      <c r="CQ37" s="429"/>
      <c r="CR37" s="429"/>
      <c r="CS37" s="429"/>
      <c r="CT37" s="429"/>
      <c r="CU37" s="429"/>
      <c r="CV37" s="429"/>
      <c r="CW37" s="429"/>
      <c r="CX37" s="429"/>
      <c r="CY37" s="429"/>
      <c r="CZ37" s="430"/>
    </row>
    <row r="38" spans="1:104" s="19" customFormat="1" ht="15" customHeight="1" x14ac:dyDescent="0.25">
      <c r="A38" s="435" t="s">
        <v>244</v>
      </c>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c r="BP38" s="436"/>
      <c r="BQ38" s="436"/>
      <c r="BR38" s="436"/>
      <c r="BS38" s="436"/>
      <c r="BT38" s="436"/>
      <c r="BU38" s="436"/>
      <c r="BV38" s="436"/>
      <c r="BW38" s="436"/>
      <c r="BX38" s="436"/>
      <c r="BY38" s="436"/>
      <c r="BZ38" s="436"/>
      <c r="CA38" s="436"/>
      <c r="CB38" s="436"/>
      <c r="CC38" s="436"/>
      <c r="CD38" s="436"/>
      <c r="CE38" s="436"/>
      <c r="CF38" s="436"/>
      <c r="CG38" s="436"/>
      <c r="CH38" s="436"/>
      <c r="CI38" s="436"/>
      <c r="CJ38" s="436"/>
      <c r="CK38" s="436"/>
      <c r="CL38" s="436"/>
      <c r="CM38" s="436"/>
      <c r="CN38" s="436"/>
      <c r="CO38" s="436"/>
      <c r="CP38" s="436"/>
      <c r="CQ38" s="436"/>
      <c r="CR38" s="436"/>
      <c r="CS38" s="436"/>
      <c r="CT38" s="436"/>
      <c r="CU38" s="436"/>
      <c r="CV38" s="436"/>
      <c r="CW38" s="436"/>
      <c r="CX38" s="436"/>
      <c r="CY38" s="436"/>
      <c r="CZ38" s="437"/>
    </row>
    <row r="39" spans="1:104" s="19" customFormat="1" ht="15" customHeight="1" x14ac:dyDescent="0.25">
      <c r="A39" s="417"/>
      <c r="B39" s="418"/>
      <c r="C39" s="418"/>
      <c r="D39" s="418"/>
      <c r="E39" s="418"/>
      <c r="F39" s="419"/>
      <c r="G39" s="361"/>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3"/>
      <c r="AY39" s="428"/>
      <c r="AZ39" s="429"/>
      <c r="BA39" s="429"/>
      <c r="BB39" s="429"/>
      <c r="BC39" s="429"/>
      <c r="BD39" s="429"/>
      <c r="BE39" s="429"/>
      <c r="BF39" s="429"/>
      <c r="BG39" s="429"/>
      <c r="BH39" s="429"/>
      <c r="BI39" s="429"/>
      <c r="BJ39" s="429"/>
      <c r="BK39" s="429"/>
      <c r="BL39" s="429"/>
      <c r="BM39" s="429"/>
      <c r="BN39" s="429"/>
      <c r="BO39" s="429"/>
      <c r="BP39" s="430"/>
      <c r="BQ39" s="428"/>
      <c r="BR39" s="429"/>
      <c r="BS39" s="429"/>
      <c r="BT39" s="429"/>
      <c r="BU39" s="429"/>
      <c r="BV39" s="429"/>
      <c r="BW39" s="429"/>
      <c r="BX39" s="429"/>
      <c r="BY39" s="429"/>
      <c r="BZ39" s="429"/>
      <c r="CA39" s="429"/>
      <c r="CB39" s="429"/>
      <c r="CC39" s="429"/>
      <c r="CD39" s="429"/>
      <c r="CE39" s="429"/>
      <c r="CF39" s="429"/>
      <c r="CG39" s="429"/>
      <c r="CH39" s="430"/>
      <c r="CI39" s="428"/>
      <c r="CJ39" s="429"/>
      <c r="CK39" s="429"/>
      <c r="CL39" s="429"/>
      <c r="CM39" s="429"/>
      <c r="CN39" s="429"/>
      <c r="CO39" s="429"/>
      <c r="CP39" s="429"/>
      <c r="CQ39" s="429"/>
      <c r="CR39" s="429"/>
      <c r="CS39" s="429"/>
      <c r="CT39" s="429"/>
      <c r="CU39" s="429"/>
      <c r="CV39" s="429"/>
      <c r="CW39" s="429"/>
      <c r="CX39" s="429"/>
      <c r="CY39" s="429"/>
      <c r="CZ39" s="430"/>
    </row>
    <row r="40" spans="1:104" s="19" customFormat="1" ht="29.25" customHeight="1" x14ac:dyDescent="0.25">
      <c r="A40" s="397" t="s">
        <v>279</v>
      </c>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9"/>
      <c r="AY40" s="428" t="s">
        <v>4</v>
      </c>
      <c r="AZ40" s="429"/>
      <c r="BA40" s="429"/>
      <c r="BB40" s="429"/>
      <c r="BC40" s="429"/>
      <c r="BD40" s="429"/>
      <c r="BE40" s="429"/>
      <c r="BF40" s="429"/>
      <c r="BG40" s="429"/>
      <c r="BH40" s="429"/>
      <c r="BI40" s="429"/>
      <c r="BJ40" s="429"/>
      <c r="BK40" s="429"/>
      <c r="BL40" s="429"/>
      <c r="BM40" s="429"/>
      <c r="BN40" s="429"/>
      <c r="BO40" s="429"/>
      <c r="BP40" s="430"/>
      <c r="BQ40" s="428" t="s">
        <v>4</v>
      </c>
      <c r="BR40" s="429"/>
      <c r="BS40" s="429"/>
      <c r="BT40" s="429"/>
      <c r="BU40" s="429"/>
      <c r="BV40" s="429"/>
      <c r="BW40" s="429"/>
      <c r="BX40" s="429"/>
      <c r="BY40" s="429"/>
      <c r="BZ40" s="429"/>
      <c r="CA40" s="429"/>
      <c r="CB40" s="429"/>
      <c r="CC40" s="429"/>
      <c r="CD40" s="429"/>
      <c r="CE40" s="429"/>
      <c r="CF40" s="429"/>
      <c r="CG40" s="429"/>
      <c r="CH40" s="430"/>
      <c r="CI40" s="428"/>
      <c r="CJ40" s="429"/>
      <c r="CK40" s="429"/>
      <c r="CL40" s="429"/>
      <c r="CM40" s="429"/>
      <c r="CN40" s="429"/>
      <c r="CO40" s="429"/>
      <c r="CP40" s="429"/>
      <c r="CQ40" s="429"/>
      <c r="CR40" s="429"/>
      <c r="CS40" s="429"/>
      <c r="CT40" s="429"/>
      <c r="CU40" s="429"/>
      <c r="CV40" s="429"/>
      <c r="CW40" s="429"/>
      <c r="CX40" s="429"/>
      <c r="CY40" s="429"/>
      <c r="CZ40" s="430"/>
    </row>
    <row r="41" spans="1:104" s="19" customFormat="1" ht="15" customHeight="1" x14ac:dyDescent="0.25">
      <c r="A41" s="417"/>
      <c r="B41" s="418"/>
      <c r="C41" s="418"/>
      <c r="D41" s="418"/>
      <c r="E41" s="418"/>
      <c r="F41" s="419"/>
      <c r="G41" s="417" t="s">
        <v>55</v>
      </c>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9"/>
      <c r="AY41" s="428" t="s">
        <v>4</v>
      </c>
      <c r="AZ41" s="429"/>
      <c r="BA41" s="429"/>
      <c r="BB41" s="429"/>
      <c r="BC41" s="429"/>
      <c r="BD41" s="429"/>
      <c r="BE41" s="429"/>
      <c r="BF41" s="429"/>
      <c r="BG41" s="429"/>
      <c r="BH41" s="429"/>
      <c r="BI41" s="429"/>
      <c r="BJ41" s="429"/>
      <c r="BK41" s="429"/>
      <c r="BL41" s="429"/>
      <c r="BM41" s="429"/>
      <c r="BN41" s="429"/>
      <c r="BO41" s="429"/>
      <c r="BP41" s="430"/>
      <c r="BQ41" s="428" t="s">
        <v>4</v>
      </c>
      <c r="BR41" s="429"/>
      <c r="BS41" s="429"/>
      <c r="BT41" s="429"/>
      <c r="BU41" s="429"/>
      <c r="BV41" s="429"/>
      <c r="BW41" s="429"/>
      <c r="BX41" s="429"/>
      <c r="BY41" s="429"/>
      <c r="BZ41" s="429"/>
      <c r="CA41" s="429"/>
      <c r="CB41" s="429"/>
      <c r="CC41" s="429"/>
      <c r="CD41" s="429"/>
      <c r="CE41" s="429"/>
      <c r="CF41" s="429"/>
      <c r="CG41" s="429"/>
      <c r="CH41" s="430"/>
      <c r="CI41" s="428"/>
      <c r="CJ41" s="429"/>
      <c r="CK41" s="429"/>
      <c r="CL41" s="429"/>
      <c r="CM41" s="429"/>
      <c r="CN41" s="429"/>
      <c r="CO41" s="429"/>
      <c r="CP41" s="429"/>
      <c r="CQ41" s="429"/>
      <c r="CR41" s="429"/>
      <c r="CS41" s="429"/>
      <c r="CT41" s="429"/>
      <c r="CU41" s="429"/>
      <c r="CV41" s="429"/>
      <c r="CW41" s="429"/>
      <c r="CX41" s="429"/>
      <c r="CY41" s="429"/>
      <c r="CZ41" s="430"/>
    </row>
    <row r="42" spans="1:104" ht="12" customHeight="1" x14ac:dyDescent="0.25"/>
    <row r="43" spans="1:104" s="76" customFormat="1" ht="60.75" customHeight="1" x14ac:dyDescent="0.2">
      <c r="A43" s="462" t="s">
        <v>364</v>
      </c>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c r="CR43" s="462"/>
      <c r="CS43" s="462"/>
      <c r="CT43" s="462"/>
      <c r="CU43" s="462"/>
      <c r="CV43" s="462"/>
      <c r="CW43" s="462"/>
      <c r="CX43" s="462"/>
      <c r="CY43" s="462"/>
      <c r="CZ43" s="462"/>
    </row>
    <row r="44" spans="1:104" s="76" customFormat="1" ht="9.75" customHeight="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row>
    <row r="45" spans="1:104" s="76" customFormat="1" ht="14.25" x14ac:dyDescent="0.2">
      <c r="A45" s="76" t="s">
        <v>46</v>
      </c>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c r="BT45" s="402"/>
      <c r="BU45" s="402"/>
      <c r="BV45" s="402"/>
      <c r="BW45" s="402"/>
      <c r="BX45" s="402"/>
      <c r="BY45" s="402"/>
      <c r="BZ45" s="402"/>
      <c r="CA45" s="402"/>
      <c r="CB45" s="402"/>
      <c r="CC45" s="402"/>
      <c r="CD45" s="402"/>
      <c r="CE45" s="402"/>
      <c r="CF45" s="402"/>
      <c r="CG45" s="402"/>
      <c r="CH45" s="402"/>
      <c r="CI45" s="402"/>
      <c r="CJ45" s="402"/>
      <c r="CK45" s="402"/>
      <c r="CL45" s="402"/>
      <c r="CM45" s="402"/>
      <c r="CN45" s="402"/>
      <c r="CO45" s="402"/>
      <c r="CP45" s="402"/>
      <c r="CQ45" s="402"/>
      <c r="CR45" s="402"/>
      <c r="CS45" s="402"/>
      <c r="CT45" s="402"/>
      <c r="CU45" s="402"/>
      <c r="CV45" s="402"/>
      <c r="CW45" s="402"/>
      <c r="CX45" s="402"/>
      <c r="CY45" s="402"/>
      <c r="CZ45" s="402"/>
    </row>
    <row r="46" spans="1:104" s="76" customFormat="1" ht="8.25" customHeight="1" x14ac:dyDescent="0.2">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row>
    <row r="47" spans="1:104" s="76" customFormat="1" ht="14.25" x14ac:dyDescent="0.2">
      <c r="A47" s="396" t="s">
        <v>47</v>
      </c>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row>
    <row r="48" spans="1:104" s="76" customFormat="1" ht="9" customHeight="1" x14ac:dyDescent="0.2"/>
    <row r="49" spans="1:104" ht="55.5" customHeight="1" x14ac:dyDescent="0.25">
      <c r="A49" s="412" t="s">
        <v>48</v>
      </c>
      <c r="B49" s="412"/>
      <c r="C49" s="412"/>
      <c r="D49" s="412"/>
      <c r="E49" s="412"/>
      <c r="F49" s="412"/>
      <c r="G49" s="412" t="s">
        <v>63</v>
      </c>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03" t="s">
        <v>64</v>
      </c>
      <c r="BW49" s="404"/>
      <c r="BX49" s="404"/>
      <c r="BY49" s="404"/>
      <c r="BZ49" s="404"/>
      <c r="CA49" s="404"/>
      <c r="CB49" s="404"/>
      <c r="CC49" s="404"/>
      <c r="CD49" s="404"/>
      <c r="CE49" s="404"/>
      <c r="CF49" s="404"/>
      <c r="CG49" s="404"/>
      <c r="CH49" s="404"/>
      <c r="CI49" s="404"/>
      <c r="CJ49" s="404"/>
      <c r="CK49" s="405"/>
      <c r="CL49" s="403" t="s">
        <v>65</v>
      </c>
      <c r="CM49" s="404"/>
      <c r="CN49" s="404"/>
      <c r="CO49" s="404"/>
      <c r="CP49" s="404"/>
      <c r="CQ49" s="404"/>
      <c r="CR49" s="404"/>
      <c r="CS49" s="404"/>
      <c r="CT49" s="404"/>
      <c r="CU49" s="404"/>
      <c r="CV49" s="404"/>
      <c r="CW49" s="404"/>
      <c r="CX49" s="404"/>
      <c r="CY49" s="404"/>
      <c r="CZ49" s="404"/>
    </row>
    <row r="50" spans="1:104" s="20" customFormat="1" ht="12.75" x14ac:dyDescent="0.2">
      <c r="A50" s="413">
        <v>1</v>
      </c>
      <c r="B50" s="413"/>
      <c r="C50" s="413"/>
      <c r="D50" s="413"/>
      <c r="E50" s="413"/>
      <c r="F50" s="413"/>
      <c r="G50" s="413">
        <v>2</v>
      </c>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v>3</v>
      </c>
      <c r="BW50" s="413"/>
      <c r="BX50" s="413"/>
      <c r="BY50" s="413"/>
      <c r="BZ50" s="413"/>
      <c r="CA50" s="413"/>
      <c r="CB50" s="413"/>
      <c r="CC50" s="413"/>
      <c r="CD50" s="413"/>
      <c r="CE50" s="413"/>
      <c r="CF50" s="413"/>
      <c r="CG50" s="413"/>
      <c r="CH50" s="413"/>
      <c r="CI50" s="413"/>
      <c r="CJ50" s="413"/>
      <c r="CK50" s="413"/>
      <c r="CL50" s="413">
        <v>4</v>
      </c>
      <c r="CM50" s="413"/>
      <c r="CN50" s="413"/>
      <c r="CO50" s="413"/>
      <c r="CP50" s="413"/>
      <c r="CQ50" s="413"/>
      <c r="CR50" s="413"/>
      <c r="CS50" s="413"/>
      <c r="CT50" s="413"/>
      <c r="CU50" s="413"/>
      <c r="CV50" s="413"/>
      <c r="CW50" s="413"/>
      <c r="CX50" s="413"/>
      <c r="CY50" s="413"/>
      <c r="CZ50" s="413"/>
    </row>
    <row r="51" spans="1:104" s="19" customFormat="1" ht="15" customHeight="1" x14ac:dyDescent="0.25">
      <c r="A51" s="431" t="s">
        <v>244</v>
      </c>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2"/>
      <c r="BH51" s="432"/>
      <c r="BI51" s="432"/>
      <c r="BJ51" s="432"/>
      <c r="BK51" s="432"/>
      <c r="BL51" s="432"/>
      <c r="BM51" s="432"/>
      <c r="BN51" s="432"/>
      <c r="BO51" s="432"/>
      <c r="BP51" s="432"/>
      <c r="BQ51" s="432"/>
      <c r="BR51" s="432"/>
      <c r="BS51" s="432"/>
      <c r="BT51" s="432"/>
      <c r="BU51" s="432"/>
      <c r="BV51" s="432"/>
      <c r="BW51" s="432"/>
      <c r="BX51" s="432"/>
      <c r="BY51" s="432"/>
      <c r="BZ51" s="432"/>
      <c r="CA51" s="432"/>
      <c r="CB51" s="432"/>
      <c r="CC51" s="432"/>
      <c r="CD51" s="432"/>
      <c r="CE51" s="432"/>
      <c r="CF51" s="432"/>
      <c r="CG51" s="432"/>
      <c r="CH51" s="432"/>
      <c r="CI51" s="432"/>
      <c r="CJ51" s="432"/>
      <c r="CK51" s="432"/>
      <c r="CL51" s="432"/>
      <c r="CM51" s="432"/>
      <c r="CN51" s="432"/>
      <c r="CO51" s="432"/>
      <c r="CP51" s="432"/>
      <c r="CQ51" s="432"/>
      <c r="CR51" s="432"/>
      <c r="CS51" s="432"/>
      <c r="CT51" s="432"/>
      <c r="CU51" s="432"/>
      <c r="CV51" s="432"/>
      <c r="CW51" s="432"/>
      <c r="CX51" s="432"/>
      <c r="CY51" s="432"/>
      <c r="CZ51" s="432"/>
    </row>
    <row r="52" spans="1:104" ht="42" customHeight="1" x14ac:dyDescent="0.25">
      <c r="A52" s="426" t="s">
        <v>66</v>
      </c>
      <c r="B52" s="426"/>
      <c r="C52" s="426"/>
      <c r="D52" s="426"/>
      <c r="E52" s="426"/>
      <c r="F52" s="426"/>
      <c r="G52" s="81"/>
      <c r="H52" s="442" t="s">
        <v>366</v>
      </c>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row>
    <row r="53" spans="1:104" s="20" customFormat="1" ht="12.75" x14ac:dyDescent="0.2">
      <c r="A53" s="446" t="s">
        <v>67</v>
      </c>
      <c r="B53" s="447"/>
      <c r="C53" s="447"/>
      <c r="D53" s="447"/>
      <c r="E53" s="447"/>
      <c r="F53" s="448"/>
      <c r="G53" s="21"/>
      <c r="H53" s="452" t="s">
        <v>3</v>
      </c>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3"/>
      <c r="BV53" s="454"/>
      <c r="BW53" s="455"/>
      <c r="BX53" s="455"/>
      <c r="BY53" s="455"/>
      <c r="BZ53" s="455"/>
      <c r="CA53" s="455"/>
      <c r="CB53" s="455"/>
      <c r="CC53" s="455"/>
      <c r="CD53" s="455"/>
      <c r="CE53" s="455"/>
      <c r="CF53" s="455"/>
      <c r="CG53" s="455"/>
      <c r="CH53" s="455"/>
      <c r="CI53" s="455"/>
      <c r="CJ53" s="455"/>
      <c r="CK53" s="456"/>
      <c r="CL53" s="454"/>
      <c r="CM53" s="455"/>
      <c r="CN53" s="455"/>
      <c r="CO53" s="455"/>
      <c r="CP53" s="455"/>
      <c r="CQ53" s="455"/>
      <c r="CR53" s="455"/>
      <c r="CS53" s="455"/>
      <c r="CT53" s="455"/>
      <c r="CU53" s="455"/>
      <c r="CV53" s="455"/>
      <c r="CW53" s="455"/>
      <c r="CX53" s="455"/>
      <c r="CY53" s="455"/>
      <c r="CZ53" s="456"/>
    </row>
    <row r="54" spans="1:104" s="20" customFormat="1" ht="12.75" x14ac:dyDescent="0.2">
      <c r="A54" s="449"/>
      <c r="B54" s="450"/>
      <c r="C54" s="450"/>
      <c r="D54" s="450"/>
      <c r="E54" s="450"/>
      <c r="F54" s="451"/>
      <c r="G54" s="22"/>
      <c r="H54" s="460" t="s">
        <v>367</v>
      </c>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0"/>
      <c r="BR54" s="460"/>
      <c r="BS54" s="460"/>
      <c r="BT54" s="460"/>
      <c r="BU54" s="461"/>
      <c r="BV54" s="457"/>
      <c r="BW54" s="458"/>
      <c r="BX54" s="458"/>
      <c r="BY54" s="458"/>
      <c r="BZ54" s="458"/>
      <c r="CA54" s="458"/>
      <c r="CB54" s="458"/>
      <c r="CC54" s="458"/>
      <c r="CD54" s="458"/>
      <c r="CE54" s="458"/>
      <c r="CF54" s="458"/>
      <c r="CG54" s="458"/>
      <c r="CH54" s="458"/>
      <c r="CI54" s="458"/>
      <c r="CJ54" s="458"/>
      <c r="CK54" s="459"/>
      <c r="CL54" s="457"/>
      <c r="CM54" s="458"/>
      <c r="CN54" s="458"/>
      <c r="CO54" s="458"/>
      <c r="CP54" s="458"/>
      <c r="CQ54" s="458"/>
      <c r="CR54" s="458"/>
      <c r="CS54" s="458"/>
      <c r="CT54" s="458"/>
      <c r="CU54" s="458"/>
      <c r="CV54" s="458"/>
      <c r="CW54" s="458"/>
      <c r="CX54" s="458"/>
      <c r="CY54" s="458"/>
      <c r="CZ54" s="459"/>
    </row>
    <row r="55" spans="1:104" s="20" customFormat="1" ht="13.5" customHeight="1" x14ac:dyDescent="0.2">
      <c r="A55" s="426" t="s">
        <v>68</v>
      </c>
      <c r="B55" s="426"/>
      <c r="C55" s="426"/>
      <c r="D55" s="426"/>
      <c r="E55" s="426"/>
      <c r="F55" s="426"/>
      <c r="G55" s="81"/>
      <c r="H55" s="444" t="s">
        <v>368</v>
      </c>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44"/>
      <c r="BM55" s="444"/>
      <c r="BN55" s="444"/>
      <c r="BO55" s="444"/>
      <c r="BP55" s="444"/>
      <c r="BQ55" s="444"/>
      <c r="BR55" s="444"/>
      <c r="BS55" s="444"/>
      <c r="BT55" s="444"/>
      <c r="BU55" s="445"/>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row>
    <row r="56" spans="1:104" s="20" customFormat="1" ht="26.25" customHeight="1" x14ac:dyDescent="0.2">
      <c r="A56" s="426" t="s">
        <v>69</v>
      </c>
      <c r="B56" s="426"/>
      <c r="C56" s="426"/>
      <c r="D56" s="426"/>
      <c r="E56" s="426"/>
      <c r="F56" s="426"/>
      <c r="G56" s="81"/>
      <c r="H56" s="444" t="s">
        <v>365</v>
      </c>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c r="BP56" s="444"/>
      <c r="BQ56" s="444"/>
      <c r="BR56" s="444"/>
      <c r="BS56" s="444"/>
      <c r="BT56" s="444"/>
      <c r="BU56" s="445"/>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row>
    <row r="57" spans="1:104" s="20" customFormat="1" ht="57.75" customHeight="1" x14ac:dyDescent="0.2">
      <c r="A57" s="426" t="s">
        <v>70</v>
      </c>
      <c r="B57" s="426"/>
      <c r="C57" s="426"/>
      <c r="D57" s="426"/>
      <c r="E57" s="426"/>
      <c r="F57" s="426"/>
      <c r="G57" s="81"/>
      <c r="H57" s="442" t="s">
        <v>369</v>
      </c>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row>
    <row r="58" spans="1:104" s="20" customFormat="1" ht="26.25" customHeight="1" x14ac:dyDescent="0.2">
      <c r="A58" s="426" t="s">
        <v>71</v>
      </c>
      <c r="B58" s="426"/>
      <c r="C58" s="426"/>
      <c r="D58" s="426"/>
      <c r="E58" s="426"/>
      <c r="F58" s="426"/>
      <c r="G58" s="8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421"/>
      <c r="BR58" s="421"/>
      <c r="BS58" s="421"/>
      <c r="BT58" s="421"/>
      <c r="BU58" s="422"/>
      <c r="BV58" s="393"/>
      <c r="BW58" s="393"/>
      <c r="BX58" s="393"/>
      <c r="BY58" s="393"/>
      <c r="BZ58" s="393"/>
      <c r="CA58" s="393"/>
      <c r="CB58" s="393"/>
      <c r="CC58" s="393"/>
      <c r="CD58" s="393"/>
      <c r="CE58" s="393"/>
      <c r="CF58" s="393"/>
      <c r="CG58" s="393"/>
      <c r="CH58" s="393"/>
      <c r="CI58" s="393"/>
      <c r="CJ58" s="393"/>
      <c r="CK58" s="393"/>
      <c r="CL58" s="393"/>
      <c r="CM58" s="393"/>
      <c r="CN58" s="393"/>
      <c r="CO58" s="393"/>
      <c r="CP58" s="393"/>
      <c r="CQ58" s="393"/>
      <c r="CR58" s="393"/>
      <c r="CS58" s="393"/>
      <c r="CT58" s="393"/>
      <c r="CU58" s="393"/>
      <c r="CV58" s="393"/>
      <c r="CW58" s="393"/>
      <c r="CX58" s="393"/>
      <c r="CY58" s="393"/>
      <c r="CZ58" s="393"/>
    </row>
    <row r="59" spans="1:104" s="20" customFormat="1" ht="13.5" customHeight="1" x14ac:dyDescent="0.2">
      <c r="A59" s="426"/>
      <c r="B59" s="426"/>
      <c r="C59" s="426"/>
      <c r="D59" s="426"/>
      <c r="E59" s="426"/>
      <c r="F59" s="426"/>
      <c r="G59" s="414" t="s">
        <v>279</v>
      </c>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6"/>
      <c r="BV59" s="441" t="s">
        <v>4</v>
      </c>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c r="CU59" s="441"/>
      <c r="CV59" s="441"/>
      <c r="CW59" s="441"/>
      <c r="CX59" s="441"/>
      <c r="CY59" s="441"/>
      <c r="CZ59" s="441"/>
    </row>
    <row r="60" spans="1:104" s="76" customFormat="1" ht="14.25" x14ac:dyDescent="0.2">
      <c r="A60" s="396" t="s">
        <v>259</v>
      </c>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F60" s="396"/>
      <c r="CG60" s="396"/>
      <c r="CH60" s="396"/>
      <c r="CI60" s="396"/>
      <c r="CJ60" s="396"/>
      <c r="CK60" s="396"/>
      <c r="CL60" s="396"/>
      <c r="CM60" s="396"/>
      <c r="CN60" s="396"/>
      <c r="CO60" s="396"/>
      <c r="CP60" s="396"/>
      <c r="CQ60" s="396"/>
      <c r="CR60" s="396"/>
      <c r="CS60" s="396"/>
      <c r="CT60" s="396"/>
      <c r="CU60" s="396"/>
      <c r="CV60" s="396"/>
      <c r="CW60" s="396"/>
      <c r="CX60" s="396"/>
      <c r="CY60" s="396"/>
      <c r="CZ60" s="396"/>
    </row>
    <row r="61" spans="1:104" s="76" customFormat="1" ht="14.25"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row>
    <row r="62" spans="1:104" s="76" customFormat="1" ht="29.25" customHeight="1" x14ac:dyDescent="0.2">
      <c r="A62" s="377" t="s">
        <v>275</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row>
    <row r="63" spans="1:104" ht="11.25" customHeight="1" x14ac:dyDescent="0.25"/>
    <row r="64" spans="1:104" s="76" customFormat="1" ht="14.25" x14ac:dyDescent="0.2">
      <c r="A64" s="76" t="s">
        <v>46</v>
      </c>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2"/>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c r="CF64" s="402"/>
      <c r="CG64" s="402"/>
      <c r="CH64" s="402"/>
      <c r="CI64" s="402"/>
      <c r="CJ64" s="402"/>
      <c r="CK64" s="402"/>
      <c r="CL64" s="402"/>
      <c r="CM64" s="402"/>
      <c r="CN64" s="402"/>
      <c r="CO64" s="402"/>
      <c r="CP64" s="402"/>
      <c r="CQ64" s="402"/>
      <c r="CR64" s="402"/>
      <c r="CS64" s="402"/>
      <c r="CT64" s="402"/>
      <c r="CU64" s="402"/>
      <c r="CV64" s="402"/>
      <c r="CW64" s="402"/>
      <c r="CX64" s="402"/>
      <c r="CY64" s="402"/>
      <c r="CZ64" s="402"/>
    </row>
    <row r="65" spans="1:104" ht="10.5" customHeight="1" x14ac:dyDescent="0.25"/>
    <row r="66" spans="1:104" s="78" customFormat="1" ht="45" customHeight="1" x14ac:dyDescent="0.25">
      <c r="A66" s="361" t="s">
        <v>48</v>
      </c>
      <c r="B66" s="362"/>
      <c r="C66" s="362"/>
      <c r="D66" s="362"/>
      <c r="E66" s="362"/>
      <c r="F66" s="362"/>
      <c r="G66" s="363"/>
      <c r="H66" s="361" t="s">
        <v>0</v>
      </c>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3"/>
      <c r="BC66" s="412" t="s">
        <v>72</v>
      </c>
      <c r="BD66" s="412"/>
      <c r="BE66" s="412"/>
      <c r="BF66" s="412"/>
      <c r="BG66" s="412"/>
      <c r="BH66" s="412"/>
      <c r="BI66" s="412"/>
      <c r="BJ66" s="412"/>
      <c r="BK66" s="412"/>
      <c r="BL66" s="412"/>
      <c r="BM66" s="412"/>
      <c r="BN66" s="412"/>
      <c r="BO66" s="412"/>
      <c r="BP66" s="412"/>
      <c r="BQ66" s="412"/>
      <c r="BR66" s="412"/>
      <c r="BS66" s="412" t="s">
        <v>73</v>
      </c>
      <c r="BT66" s="412"/>
      <c r="BU66" s="412"/>
      <c r="BV66" s="412"/>
      <c r="BW66" s="412"/>
      <c r="BX66" s="412"/>
      <c r="BY66" s="412"/>
      <c r="BZ66" s="412"/>
      <c r="CA66" s="412"/>
      <c r="CB66" s="412"/>
      <c r="CC66" s="412"/>
      <c r="CD66" s="412"/>
      <c r="CE66" s="412"/>
      <c r="CF66" s="412"/>
      <c r="CG66" s="412"/>
      <c r="CH66" s="412"/>
      <c r="CI66" s="412" t="s">
        <v>74</v>
      </c>
      <c r="CJ66" s="412"/>
      <c r="CK66" s="412"/>
      <c r="CL66" s="412"/>
      <c r="CM66" s="412"/>
      <c r="CN66" s="412"/>
      <c r="CO66" s="412"/>
      <c r="CP66" s="412"/>
      <c r="CQ66" s="412"/>
      <c r="CR66" s="412"/>
      <c r="CS66" s="412"/>
      <c r="CT66" s="412"/>
      <c r="CU66" s="412"/>
      <c r="CV66" s="412"/>
      <c r="CW66" s="412"/>
      <c r="CX66" s="412"/>
      <c r="CY66" s="412"/>
      <c r="CZ66" s="412"/>
    </row>
    <row r="67" spans="1:104" s="18" customFormat="1" ht="12.75" x14ac:dyDescent="0.25">
      <c r="A67" s="413">
        <v>1</v>
      </c>
      <c r="B67" s="413"/>
      <c r="C67" s="413"/>
      <c r="D67" s="413"/>
      <c r="E67" s="413"/>
      <c r="F67" s="413"/>
      <c r="G67" s="413"/>
      <c r="H67" s="413">
        <v>2</v>
      </c>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413"/>
      <c r="AZ67" s="413"/>
      <c r="BA67" s="413"/>
      <c r="BB67" s="413"/>
      <c r="BC67" s="413">
        <v>3</v>
      </c>
      <c r="BD67" s="413"/>
      <c r="BE67" s="413"/>
      <c r="BF67" s="413"/>
      <c r="BG67" s="413"/>
      <c r="BH67" s="413"/>
      <c r="BI67" s="413"/>
      <c r="BJ67" s="413"/>
      <c r="BK67" s="413"/>
      <c r="BL67" s="413"/>
      <c r="BM67" s="413"/>
      <c r="BN67" s="413"/>
      <c r="BO67" s="413"/>
      <c r="BP67" s="413"/>
      <c r="BQ67" s="413"/>
      <c r="BR67" s="413"/>
      <c r="BS67" s="413">
        <v>4</v>
      </c>
      <c r="BT67" s="413"/>
      <c r="BU67" s="413"/>
      <c r="BV67" s="413"/>
      <c r="BW67" s="413"/>
      <c r="BX67" s="413"/>
      <c r="BY67" s="413"/>
      <c r="BZ67" s="413"/>
      <c r="CA67" s="413"/>
      <c r="CB67" s="413"/>
      <c r="CC67" s="413"/>
      <c r="CD67" s="413"/>
      <c r="CE67" s="413"/>
      <c r="CF67" s="413"/>
      <c r="CG67" s="413"/>
      <c r="CH67" s="413"/>
      <c r="CI67" s="413">
        <v>5</v>
      </c>
      <c r="CJ67" s="413"/>
      <c r="CK67" s="413"/>
      <c r="CL67" s="413"/>
      <c r="CM67" s="413"/>
      <c r="CN67" s="413"/>
      <c r="CO67" s="413"/>
      <c r="CP67" s="413"/>
      <c r="CQ67" s="413"/>
      <c r="CR67" s="413"/>
      <c r="CS67" s="413"/>
      <c r="CT67" s="413"/>
      <c r="CU67" s="413"/>
      <c r="CV67" s="413"/>
      <c r="CW67" s="413"/>
      <c r="CX67" s="413"/>
      <c r="CY67" s="413"/>
      <c r="CZ67" s="413"/>
    </row>
    <row r="68" spans="1:104" s="19" customFormat="1" ht="15" customHeight="1" x14ac:dyDescent="0.25">
      <c r="A68" s="431" t="s">
        <v>244</v>
      </c>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432"/>
      <c r="CG68" s="432"/>
      <c r="CH68" s="432"/>
      <c r="CI68" s="432"/>
      <c r="CJ68" s="432"/>
      <c r="CK68" s="432"/>
      <c r="CL68" s="432"/>
      <c r="CM68" s="432"/>
      <c r="CN68" s="432"/>
      <c r="CO68" s="432"/>
      <c r="CP68" s="432"/>
      <c r="CQ68" s="432"/>
      <c r="CR68" s="432"/>
      <c r="CS68" s="432"/>
      <c r="CT68" s="432"/>
      <c r="CU68" s="432"/>
      <c r="CV68" s="432"/>
      <c r="CW68" s="432"/>
      <c r="CX68" s="432"/>
      <c r="CY68" s="432"/>
      <c r="CZ68" s="432"/>
    </row>
    <row r="69" spans="1:104" s="19" customFormat="1" ht="15" customHeight="1" x14ac:dyDescent="0.25">
      <c r="A69" s="417"/>
      <c r="B69" s="418"/>
      <c r="C69" s="418"/>
      <c r="D69" s="418"/>
      <c r="E69" s="418"/>
      <c r="F69" s="418"/>
      <c r="G69" s="419"/>
      <c r="H69" s="420"/>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c r="AU69" s="421"/>
      <c r="AV69" s="421"/>
      <c r="AW69" s="421"/>
      <c r="AX69" s="421"/>
      <c r="AY69" s="421"/>
      <c r="AZ69" s="421"/>
      <c r="BA69" s="421"/>
      <c r="BB69" s="422"/>
      <c r="BC69" s="428"/>
      <c r="BD69" s="429"/>
      <c r="BE69" s="429"/>
      <c r="BF69" s="429"/>
      <c r="BG69" s="429"/>
      <c r="BH69" s="429"/>
      <c r="BI69" s="429"/>
      <c r="BJ69" s="429"/>
      <c r="BK69" s="429"/>
      <c r="BL69" s="429"/>
      <c r="BM69" s="429"/>
      <c r="BN69" s="429"/>
      <c r="BO69" s="429"/>
      <c r="BP69" s="429"/>
      <c r="BQ69" s="429"/>
      <c r="BR69" s="430"/>
      <c r="BS69" s="428"/>
      <c r="BT69" s="429"/>
      <c r="BU69" s="429"/>
      <c r="BV69" s="429"/>
      <c r="BW69" s="429"/>
      <c r="BX69" s="429"/>
      <c r="BY69" s="429"/>
      <c r="BZ69" s="429"/>
      <c r="CA69" s="429"/>
      <c r="CB69" s="429"/>
      <c r="CC69" s="429"/>
      <c r="CD69" s="429"/>
      <c r="CE69" s="429"/>
      <c r="CF69" s="429"/>
      <c r="CG69" s="429"/>
      <c r="CH69" s="430"/>
      <c r="CI69" s="428"/>
      <c r="CJ69" s="429"/>
      <c r="CK69" s="429"/>
      <c r="CL69" s="429"/>
      <c r="CM69" s="429"/>
      <c r="CN69" s="429"/>
      <c r="CO69" s="429"/>
      <c r="CP69" s="429"/>
      <c r="CQ69" s="429"/>
      <c r="CR69" s="429"/>
      <c r="CS69" s="429"/>
      <c r="CT69" s="429"/>
      <c r="CU69" s="429"/>
      <c r="CV69" s="429"/>
      <c r="CW69" s="429"/>
      <c r="CX69" s="429"/>
      <c r="CY69" s="429"/>
      <c r="CZ69" s="430"/>
    </row>
    <row r="70" spans="1:104" s="19" customFormat="1" ht="15" customHeight="1" x14ac:dyDescent="0.25">
      <c r="A70" s="397" t="s">
        <v>279</v>
      </c>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9"/>
      <c r="BC70" s="428" t="s">
        <v>4</v>
      </c>
      <c r="BD70" s="429"/>
      <c r="BE70" s="429"/>
      <c r="BF70" s="429"/>
      <c r="BG70" s="429"/>
      <c r="BH70" s="429"/>
      <c r="BI70" s="429"/>
      <c r="BJ70" s="429"/>
      <c r="BK70" s="429"/>
      <c r="BL70" s="429"/>
      <c r="BM70" s="429"/>
      <c r="BN70" s="429"/>
      <c r="BO70" s="429"/>
      <c r="BP70" s="429"/>
      <c r="BQ70" s="429"/>
      <c r="BR70" s="430"/>
      <c r="BS70" s="428" t="s">
        <v>4</v>
      </c>
      <c r="BT70" s="429"/>
      <c r="BU70" s="429"/>
      <c r="BV70" s="429"/>
      <c r="BW70" s="429"/>
      <c r="BX70" s="429"/>
      <c r="BY70" s="429"/>
      <c r="BZ70" s="429"/>
      <c r="CA70" s="429"/>
      <c r="CB70" s="429"/>
      <c r="CC70" s="429"/>
      <c r="CD70" s="429"/>
      <c r="CE70" s="429"/>
      <c r="CF70" s="429"/>
      <c r="CG70" s="429"/>
      <c r="CH70" s="430"/>
      <c r="CI70" s="428"/>
      <c r="CJ70" s="429"/>
      <c r="CK70" s="429"/>
      <c r="CL70" s="429"/>
      <c r="CM70" s="429"/>
      <c r="CN70" s="429"/>
      <c r="CO70" s="429"/>
      <c r="CP70" s="429"/>
      <c r="CQ70" s="429"/>
      <c r="CR70" s="429"/>
      <c r="CS70" s="429"/>
      <c r="CT70" s="429"/>
      <c r="CU70" s="429"/>
      <c r="CV70" s="429"/>
      <c r="CW70" s="429"/>
      <c r="CX70" s="429"/>
      <c r="CY70" s="429"/>
      <c r="CZ70" s="430"/>
    </row>
    <row r="71" spans="1:104" s="19" customFormat="1" ht="15" customHeight="1" x14ac:dyDescent="0.25">
      <c r="A71" s="431" t="s">
        <v>244</v>
      </c>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32"/>
      <c r="BN71" s="432"/>
      <c r="BO71" s="432"/>
      <c r="BP71" s="432"/>
      <c r="BQ71" s="432"/>
      <c r="BR71" s="432"/>
      <c r="BS71" s="432"/>
      <c r="BT71" s="432"/>
      <c r="BU71" s="432"/>
      <c r="BV71" s="432"/>
      <c r="BW71" s="432"/>
      <c r="BX71" s="432"/>
      <c r="BY71" s="432"/>
      <c r="BZ71" s="432"/>
      <c r="CA71" s="432"/>
      <c r="CB71" s="432"/>
      <c r="CC71" s="432"/>
      <c r="CD71" s="432"/>
      <c r="CE71" s="432"/>
      <c r="CF71" s="432"/>
      <c r="CG71" s="432"/>
      <c r="CH71" s="432"/>
      <c r="CI71" s="432"/>
      <c r="CJ71" s="432"/>
      <c r="CK71" s="432"/>
      <c r="CL71" s="432"/>
      <c r="CM71" s="432"/>
      <c r="CN71" s="432"/>
      <c r="CO71" s="432"/>
      <c r="CP71" s="432"/>
      <c r="CQ71" s="432"/>
      <c r="CR71" s="432"/>
      <c r="CS71" s="432"/>
      <c r="CT71" s="432"/>
      <c r="CU71" s="432"/>
      <c r="CV71" s="432"/>
      <c r="CW71" s="432"/>
      <c r="CX71" s="432"/>
      <c r="CY71" s="432"/>
      <c r="CZ71" s="432"/>
    </row>
    <row r="72" spans="1:104" s="19" customFormat="1" ht="15" customHeight="1" x14ac:dyDescent="0.25">
      <c r="A72" s="417"/>
      <c r="B72" s="418"/>
      <c r="C72" s="418"/>
      <c r="D72" s="418"/>
      <c r="E72" s="418"/>
      <c r="F72" s="418"/>
      <c r="G72" s="419"/>
      <c r="H72" s="420"/>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22"/>
      <c r="BC72" s="428"/>
      <c r="BD72" s="429"/>
      <c r="BE72" s="429"/>
      <c r="BF72" s="429"/>
      <c r="BG72" s="429"/>
      <c r="BH72" s="429"/>
      <c r="BI72" s="429"/>
      <c r="BJ72" s="429"/>
      <c r="BK72" s="429"/>
      <c r="BL72" s="429"/>
      <c r="BM72" s="429"/>
      <c r="BN72" s="429"/>
      <c r="BO72" s="429"/>
      <c r="BP72" s="429"/>
      <c r="BQ72" s="429"/>
      <c r="BR72" s="430"/>
      <c r="BS72" s="428"/>
      <c r="BT72" s="429"/>
      <c r="BU72" s="429"/>
      <c r="BV72" s="429"/>
      <c r="BW72" s="429"/>
      <c r="BX72" s="429"/>
      <c r="BY72" s="429"/>
      <c r="BZ72" s="429"/>
      <c r="CA72" s="429"/>
      <c r="CB72" s="429"/>
      <c r="CC72" s="429"/>
      <c r="CD72" s="429"/>
      <c r="CE72" s="429"/>
      <c r="CF72" s="429"/>
      <c r="CG72" s="429"/>
      <c r="CH72" s="430"/>
      <c r="CI72" s="428"/>
      <c r="CJ72" s="429"/>
      <c r="CK72" s="429"/>
      <c r="CL72" s="429"/>
      <c r="CM72" s="429"/>
      <c r="CN72" s="429"/>
      <c r="CO72" s="429"/>
      <c r="CP72" s="429"/>
      <c r="CQ72" s="429"/>
      <c r="CR72" s="429"/>
      <c r="CS72" s="429"/>
      <c r="CT72" s="429"/>
      <c r="CU72" s="429"/>
      <c r="CV72" s="429"/>
      <c r="CW72" s="429"/>
      <c r="CX72" s="429"/>
      <c r="CY72" s="429"/>
      <c r="CZ72" s="430"/>
    </row>
    <row r="73" spans="1:104" s="19" customFormat="1" ht="15" customHeight="1" x14ac:dyDescent="0.25">
      <c r="A73" s="397" t="s">
        <v>279</v>
      </c>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9"/>
      <c r="BC73" s="428" t="s">
        <v>4</v>
      </c>
      <c r="BD73" s="429"/>
      <c r="BE73" s="429"/>
      <c r="BF73" s="429"/>
      <c r="BG73" s="429"/>
      <c r="BH73" s="429"/>
      <c r="BI73" s="429"/>
      <c r="BJ73" s="429"/>
      <c r="BK73" s="429"/>
      <c r="BL73" s="429"/>
      <c r="BM73" s="429"/>
      <c r="BN73" s="429"/>
      <c r="BO73" s="429"/>
      <c r="BP73" s="429"/>
      <c r="BQ73" s="429"/>
      <c r="BR73" s="430"/>
      <c r="BS73" s="428" t="s">
        <v>4</v>
      </c>
      <c r="BT73" s="429"/>
      <c r="BU73" s="429"/>
      <c r="BV73" s="429"/>
      <c r="BW73" s="429"/>
      <c r="BX73" s="429"/>
      <c r="BY73" s="429"/>
      <c r="BZ73" s="429"/>
      <c r="CA73" s="429"/>
      <c r="CB73" s="429"/>
      <c r="CC73" s="429"/>
      <c r="CD73" s="429"/>
      <c r="CE73" s="429"/>
      <c r="CF73" s="429"/>
      <c r="CG73" s="429"/>
      <c r="CH73" s="430"/>
      <c r="CI73" s="428"/>
      <c r="CJ73" s="429"/>
      <c r="CK73" s="429"/>
      <c r="CL73" s="429"/>
      <c r="CM73" s="429"/>
      <c r="CN73" s="429"/>
      <c r="CO73" s="429"/>
      <c r="CP73" s="429"/>
      <c r="CQ73" s="429"/>
      <c r="CR73" s="429"/>
      <c r="CS73" s="429"/>
      <c r="CT73" s="429"/>
      <c r="CU73" s="429"/>
      <c r="CV73" s="429"/>
      <c r="CW73" s="429"/>
      <c r="CX73" s="429"/>
      <c r="CY73" s="429"/>
      <c r="CZ73" s="430"/>
    </row>
    <row r="74" spans="1:104" s="19" customFormat="1" ht="15" customHeight="1" x14ac:dyDescent="0.25">
      <c r="A74" s="397" t="s">
        <v>55</v>
      </c>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9"/>
      <c r="BC74" s="428" t="s">
        <v>4</v>
      </c>
      <c r="BD74" s="429"/>
      <c r="BE74" s="429"/>
      <c r="BF74" s="429"/>
      <c r="BG74" s="429"/>
      <c r="BH74" s="429"/>
      <c r="BI74" s="429"/>
      <c r="BJ74" s="429"/>
      <c r="BK74" s="429"/>
      <c r="BL74" s="429"/>
      <c r="BM74" s="429"/>
      <c r="BN74" s="429"/>
      <c r="BO74" s="429"/>
      <c r="BP74" s="429"/>
      <c r="BQ74" s="429"/>
      <c r="BR74" s="430"/>
      <c r="BS74" s="428" t="s">
        <v>4</v>
      </c>
      <c r="BT74" s="429"/>
      <c r="BU74" s="429"/>
      <c r="BV74" s="429"/>
      <c r="BW74" s="429"/>
      <c r="BX74" s="429"/>
      <c r="BY74" s="429"/>
      <c r="BZ74" s="429"/>
      <c r="CA74" s="429"/>
      <c r="CB74" s="429"/>
      <c r="CC74" s="429"/>
      <c r="CD74" s="429"/>
      <c r="CE74" s="429"/>
      <c r="CF74" s="429"/>
      <c r="CG74" s="429"/>
      <c r="CH74" s="430"/>
      <c r="CI74" s="428"/>
      <c r="CJ74" s="429"/>
      <c r="CK74" s="429"/>
      <c r="CL74" s="429"/>
      <c r="CM74" s="429"/>
      <c r="CN74" s="429"/>
      <c r="CO74" s="429"/>
      <c r="CP74" s="429"/>
      <c r="CQ74" s="429"/>
      <c r="CR74" s="429"/>
      <c r="CS74" s="429"/>
      <c r="CT74" s="429"/>
      <c r="CU74" s="429"/>
      <c r="CV74" s="429"/>
      <c r="CW74" s="429"/>
      <c r="CX74" s="429"/>
      <c r="CY74" s="429"/>
      <c r="CZ74" s="430"/>
    </row>
    <row r="75" spans="1:104" s="76" customFormat="1" ht="14.25"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row>
    <row r="76" spans="1:104" s="76" customFormat="1" ht="29.25" customHeight="1" x14ac:dyDescent="0.2">
      <c r="A76" s="377" t="s">
        <v>276</v>
      </c>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c r="BZ76" s="377"/>
      <c r="CA76" s="377"/>
      <c r="CB76" s="377"/>
      <c r="CC76" s="377"/>
      <c r="CD76" s="377"/>
      <c r="CE76" s="377"/>
      <c r="CF76" s="377"/>
      <c r="CG76" s="377"/>
      <c r="CH76" s="377"/>
      <c r="CI76" s="377"/>
      <c r="CJ76" s="377"/>
      <c r="CK76" s="377"/>
      <c r="CL76" s="377"/>
      <c r="CM76" s="377"/>
      <c r="CN76" s="377"/>
      <c r="CO76" s="377"/>
      <c r="CP76" s="377"/>
      <c r="CQ76" s="377"/>
      <c r="CR76" s="377"/>
      <c r="CS76" s="377"/>
      <c r="CT76" s="377"/>
      <c r="CU76" s="377"/>
      <c r="CV76" s="377"/>
      <c r="CW76" s="377"/>
      <c r="CX76" s="377"/>
      <c r="CY76" s="377"/>
      <c r="CZ76" s="377"/>
    </row>
    <row r="77" spans="1:104" ht="11.25" customHeight="1" x14ac:dyDescent="0.25"/>
    <row r="78" spans="1:104" s="76" customFormat="1" ht="14.25" x14ac:dyDescent="0.2">
      <c r="A78" s="76" t="s">
        <v>46</v>
      </c>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02"/>
      <c r="BF78" s="402"/>
      <c r="BG78" s="402"/>
      <c r="BH78" s="402"/>
      <c r="BI78" s="402"/>
      <c r="BJ78" s="402"/>
      <c r="BK78" s="402"/>
      <c r="BL78" s="402"/>
      <c r="BM78" s="402"/>
      <c r="BN78" s="402"/>
      <c r="BO78" s="402"/>
      <c r="BP78" s="402"/>
      <c r="BQ78" s="402"/>
      <c r="BR78" s="402"/>
      <c r="BS78" s="402"/>
      <c r="BT78" s="402"/>
      <c r="BU78" s="402"/>
      <c r="BV78" s="402"/>
      <c r="BW78" s="402"/>
      <c r="BX78" s="402"/>
      <c r="BY78" s="402"/>
      <c r="BZ78" s="402"/>
      <c r="CA78" s="402"/>
      <c r="CB78" s="402"/>
      <c r="CC78" s="402"/>
      <c r="CD78" s="402"/>
      <c r="CE78" s="402"/>
      <c r="CF78" s="402"/>
      <c r="CG78" s="402"/>
      <c r="CH78" s="402"/>
      <c r="CI78" s="402"/>
      <c r="CJ78" s="402"/>
      <c r="CK78" s="402"/>
      <c r="CL78" s="402"/>
      <c r="CM78" s="402"/>
      <c r="CN78" s="402"/>
      <c r="CO78" s="402"/>
      <c r="CP78" s="402"/>
      <c r="CQ78" s="402"/>
      <c r="CR78" s="402"/>
      <c r="CS78" s="402"/>
      <c r="CT78" s="402"/>
      <c r="CU78" s="402"/>
      <c r="CV78" s="402"/>
      <c r="CW78" s="402"/>
      <c r="CX78" s="402"/>
      <c r="CY78" s="402"/>
      <c r="CZ78" s="402"/>
    </row>
    <row r="79" spans="1:104" ht="10.5" customHeight="1" x14ac:dyDescent="0.25"/>
    <row r="80" spans="1:104" s="78" customFormat="1" ht="45" customHeight="1" x14ac:dyDescent="0.25">
      <c r="A80" s="361" t="s">
        <v>48</v>
      </c>
      <c r="B80" s="362"/>
      <c r="C80" s="362"/>
      <c r="D80" s="362"/>
      <c r="E80" s="362"/>
      <c r="F80" s="362"/>
      <c r="G80" s="363"/>
      <c r="H80" s="361" t="s">
        <v>0</v>
      </c>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3"/>
      <c r="BC80" s="412" t="s">
        <v>277</v>
      </c>
      <c r="BD80" s="412"/>
      <c r="BE80" s="412"/>
      <c r="BF80" s="412"/>
      <c r="BG80" s="412"/>
      <c r="BH80" s="412"/>
      <c r="BI80" s="412"/>
      <c r="BJ80" s="412"/>
      <c r="BK80" s="412"/>
      <c r="BL80" s="412"/>
      <c r="BM80" s="412"/>
      <c r="BN80" s="412"/>
      <c r="BO80" s="412"/>
      <c r="BP80" s="412"/>
      <c r="BQ80" s="412"/>
      <c r="BR80" s="412"/>
      <c r="BS80" s="412" t="s">
        <v>93</v>
      </c>
      <c r="BT80" s="412"/>
      <c r="BU80" s="412"/>
      <c r="BV80" s="412"/>
      <c r="BW80" s="412"/>
      <c r="BX80" s="412"/>
      <c r="BY80" s="412"/>
      <c r="BZ80" s="412"/>
      <c r="CA80" s="412"/>
      <c r="CB80" s="412"/>
      <c r="CC80" s="412"/>
      <c r="CD80" s="412"/>
      <c r="CE80" s="412"/>
      <c r="CF80" s="412"/>
      <c r="CG80" s="412"/>
      <c r="CH80" s="412"/>
      <c r="CI80" s="412" t="s">
        <v>84</v>
      </c>
      <c r="CJ80" s="412"/>
      <c r="CK80" s="412"/>
      <c r="CL80" s="412"/>
      <c r="CM80" s="412"/>
      <c r="CN80" s="412"/>
      <c r="CO80" s="412"/>
      <c r="CP80" s="412"/>
      <c r="CQ80" s="412"/>
      <c r="CR80" s="412"/>
      <c r="CS80" s="412"/>
      <c r="CT80" s="412"/>
      <c r="CU80" s="412"/>
      <c r="CV80" s="412"/>
      <c r="CW80" s="412"/>
      <c r="CX80" s="412"/>
      <c r="CY80" s="412"/>
      <c r="CZ80" s="412"/>
    </row>
    <row r="81" spans="1:104" s="18" customFormat="1" ht="12.75" x14ac:dyDescent="0.25">
      <c r="A81" s="413">
        <v>1</v>
      </c>
      <c r="B81" s="413"/>
      <c r="C81" s="413"/>
      <c r="D81" s="413"/>
      <c r="E81" s="413"/>
      <c r="F81" s="413"/>
      <c r="G81" s="413"/>
      <c r="H81" s="413">
        <v>2</v>
      </c>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c r="AY81" s="413"/>
      <c r="AZ81" s="413"/>
      <c r="BA81" s="413"/>
      <c r="BB81" s="413"/>
      <c r="BC81" s="413">
        <v>3</v>
      </c>
      <c r="BD81" s="413"/>
      <c r="BE81" s="413"/>
      <c r="BF81" s="413"/>
      <c r="BG81" s="413"/>
      <c r="BH81" s="413"/>
      <c r="BI81" s="413"/>
      <c r="BJ81" s="413"/>
      <c r="BK81" s="413"/>
      <c r="BL81" s="413"/>
      <c r="BM81" s="413"/>
      <c r="BN81" s="413"/>
      <c r="BO81" s="413"/>
      <c r="BP81" s="413"/>
      <c r="BQ81" s="413"/>
      <c r="BR81" s="413"/>
      <c r="BS81" s="413">
        <v>4</v>
      </c>
      <c r="BT81" s="413"/>
      <c r="BU81" s="413"/>
      <c r="BV81" s="413"/>
      <c r="BW81" s="413"/>
      <c r="BX81" s="413"/>
      <c r="BY81" s="413"/>
      <c r="BZ81" s="413"/>
      <c r="CA81" s="413"/>
      <c r="CB81" s="413"/>
      <c r="CC81" s="413"/>
      <c r="CD81" s="413"/>
      <c r="CE81" s="413"/>
      <c r="CF81" s="413"/>
      <c r="CG81" s="413"/>
      <c r="CH81" s="413"/>
      <c r="CI81" s="413">
        <v>5</v>
      </c>
      <c r="CJ81" s="413"/>
      <c r="CK81" s="413"/>
      <c r="CL81" s="413"/>
      <c r="CM81" s="413"/>
      <c r="CN81" s="413"/>
      <c r="CO81" s="413"/>
      <c r="CP81" s="413"/>
      <c r="CQ81" s="413"/>
      <c r="CR81" s="413"/>
      <c r="CS81" s="413"/>
      <c r="CT81" s="413"/>
      <c r="CU81" s="413"/>
      <c r="CV81" s="413"/>
      <c r="CW81" s="413"/>
      <c r="CX81" s="413"/>
      <c r="CY81" s="413"/>
      <c r="CZ81" s="413"/>
    </row>
    <row r="82" spans="1:104" s="19" customFormat="1" ht="15" customHeight="1" x14ac:dyDescent="0.25">
      <c r="A82" s="431" t="s">
        <v>244</v>
      </c>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c r="CU82" s="432"/>
      <c r="CV82" s="432"/>
      <c r="CW82" s="432"/>
      <c r="CX82" s="432"/>
      <c r="CY82" s="432"/>
      <c r="CZ82" s="432"/>
    </row>
    <row r="83" spans="1:104" s="19" customFormat="1" ht="15" customHeight="1" x14ac:dyDescent="0.25">
      <c r="A83" s="417"/>
      <c r="B83" s="418"/>
      <c r="C83" s="418"/>
      <c r="D83" s="418"/>
      <c r="E83" s="418"/>
      <c r="F83" s="418"/>
      <c r="G83" s="419"/>
      <c r="H83" s="420"/>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421"/>
      <c r="BA83" s="421"/>
      <c r="BB83" s="422"/>
      <c r="BC83" s="428"/>
      <c r="BD83" s="429"/>
      <c r="BE83" s="429"/>
      <c r="BF83" s="429"/>
      <c r="BG83" s="429"/>
      <c r="BH83" s="429"/>
      <c r="BI83" s="429"/>
      <c r="BJ83" s="429"/>
      <c r="BK83" s="429"/>
      <c r="BL83" s="429"/>
      <c r="BM83" s="429"/>
      <c r="BN83" s="429"/>
      <c r="BO83" s="429"/>
      <c r="BP83" s="429"/>
      <c r="BQ83" s="429"/>
      <c r="BR83" s="430"/>
      <c r="BS83" s="428"/>
      <c r="BT83" s="429"/>
      <c r="BU83" s="429"/>
      <c r="BV83" s="429"/>
      <c r="BW83" s="429"/>
      <c r="BX83" s="429"/>
      <c r="BY83" s="429"/>
      <c r="BZ83" s="429"/>
      <c r="CA83" s="429"/>
      <c r="CB83" s="429"/>
      <c r="CC83" s="429"/>
      <c r="CD83" s="429"/>
      <c r="CE83" s="429"/>
      <c r="CF83" s="429"/>
      <c r="CG83" s="429"/>
      <c r="CH83" s="430"/>
      <c r="CI83" s="428"/>
      <c r="CJ83" s="429"/>
      <c r="CK83" s="429"/>
      <c r="CL83" s="429"/>
      <c r="CM83" s="429"/>
      <c r="CN83" s="429"/>
      <c r="CO83" s="429"/>
      <c r="CP83" s="429"/>
      <c r="CQ83" s="429"/>
      <c r="CR83" s="429"/>
      <c r="CS83" s="429"/>
      <c r="CT83" s="429"/>
      <c r="CU83" s="429"/>
      <c r="CV83" s="429"/>
      <c r="CW83" s="429"/>
      <c r="CX83" s="429"/>
      <c r="CY83" s="429"/>
      <c r="CZ83" s="430"/>
    </row>
    <row r="84" spans="1:104" s="19" customFormat="1" ht="15" customHeight="1" x14ac:dyDescent="0.25">
      <c r="A84" s="397" t="s">
        <v>279</v>
      </c>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398"/>
      <c r="BB84" s="399"/>
      <c r="BC84" s="428" t="s">
        <v>4</v>
      </c>
      <c r="BD84" s="429"/>
      <c r="BE84" s="429"/>
      <c r="BF84" s="429"/>
      <c r="BG84" s="429"/>
      <c r="BH84" s="429"/>
      <c r="BI84" s="429"/>
      <c r="BJ84" s="429"/>
      <c r="BK84" s="429"/>
      <c r="BL84" s="429"/>
      <c r="BM84" s="429"/>
      <c r="BN84" s="429"/>
      <c r="BO84" s="429"/>
      <c r="BP84" s="429"/>
      <c r="BQ84" s="429"/>
      <c r="BR84" s="430"/>
      <c r="BS84" s="428" t="s">
        <v>4</v>
      </c>
      <c r="BT84" s="429"/>
      <c r="BU84" s="429"/>
      <c r="BV84" s="429"/>
      <c r="BW84" s="429"/>
      <c r="BX84" s="429"/>
      <c r="BY84" s="429"/>
      <c r="BZ84" s="429"/>
      <c r="CA84" s="429"/>
      <c r="CB84" s="429"/>
      <c r="CC84" s="429"/>
      <c r="CD84" s="429"/>
      <c r="CE84" s="429"/>
      <c r="CF84" s="429"/>
      <c r="CG84" s="429"/>
      <c r="CH84" s="430"/>
      <c r="CI84" s="428"/>
      <c r="CJ84" s="429"/>
      <c r="CK84" s="429"/>
      <c r="CL84" s="429"/>
      <c r="CM84" s="429"/>
      <c r="CN84" s="429"/>
      <c r="CO84" s="429"/>
      <c r="CP84" s="429"/>
      <c r="CQ84" s="429"/>
      <c r="CR84" s="429"/>
      <c r="CS84" s="429"/>
      <c r="CT84" s="429"/>
      <c r="CU84" s="429"/>
      <c r="CV84" s="429"/>
      <c r="CW84" s="429"/>
      <c r="CX84" s="429"/>
      <c r="CY84" s="429"/>
      <c r="CZ84" s="430"/>
    </row>
    <row r="85" spans="1:104" s="19" customFormat="1" ht="15" customHeight="1" x14ac:dyDescent="0.25">
      <c r="A85" s="431" t="s">
        <v>244</v>
      </c>
      <c r="B85" s="432"/>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432"/>
      <c r="BW85" s="432"/>
      <c r="BX85" s="432"/>
      <c r="BY85" s="432"/>
      <c r="BZ85" s="432"/>
      <c r="CA85" s="432"/>
      <c r="CB85" s="432"/>
      <c r="CC85" s="432"/>
      <c r="CD85" s="432"/>
      <c r="CE85" s="432"/>
      <c r="CF85" s="432"/>
      <c r="CG85" s="432"/>
      <c r="CH85" s="432"/>
      <c r="CI85" s="432"/>
      <c r="CJ85" s="432"/>
      <c r="CK85" s="432"/>
      <c r="CL85" s="432"/>
      <c r="CM85" s="432"/>
      <c r="CN85" s="432"/>
      <c r="CO85" s="432"/>
      <c r="CP85" s="432"/>
      <c r="CQ85" s="432"/>
      <c r="CR85" s="432"/>
      <c r="CS85" s="432"/>
      <c r="CT85" s="432"/>
      <c r="CU85" s="432"/>
      <c r="CV85" s="432"/>
      <c r="CW85" s="432"/>
      <c r="CX85" s="432"/>
      <c r="CY85" s="432"/>
      <c r="CZ85" s="432"/>
    </row>
    <row r="86" spans="1:104" s="19" customFormat="1" ht="15" customHeight="1" x14ac:dyDescent="0.25">
      <c r="A86" s="417"/>
      <c r="B86" s="418"/>
      <c r="C86" s="418"/>
      <c r="D86" s="418"/>
      <c r="E86" s="418"/>
      <c r="F86" s="418"/>
      <c r="G86" s="419"/>
      <c r="H86" s="420"/>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c r="AU86" s="421"/>
      <c r="AV86" s="421"/>
      <c r="AW86" s="421"/>
      <c r="AX86" s="421"/>
      <c r="AY86" s="421"/>
      <c r="AZ86" s="421"/>
      <c r="BA86" s="421"/>
      <c r="BB86" s="422"/>
      <c r="BC86" s="428"/>
      <c r="BD86" s="429"/>
      <c r="BE86" s="429"/>
      <c r="BF86" s="429"/>
      <c r="BG86" s="429"/>
      <c r="BH86" s="429"/>
      <c r="BI86" s="429"/>
      <c r="BJ86" s="429"/>
      <c r="BK86" s="429"/>
      <c r="BL86" s="429"/>
      <c r="BM86" s="429"/>
      <c r="BN86" s="429"/>
      <c r="BO86" s="429"/>
      <c r="BP86" s="429"/>
      <c r="BQ86" s="429"/>
      <c r="BR86" s="430"/>
      <c r="BS86" s="428"/>
      <c r="BT86" s="429"/>
      <c r="BU86" s="429"/>
      <c r="BV86" s="429"/>
      <c r="BW86" s="429"/>
      <c r="BX86" s="429"/>
      <c r="BY86" s="429"/>
      <c r="BZ86" s="429"/>
      <c r="CA86" s="429"/>
      <c r="CB86" s="429"/>
      <c r="CC86" s="429"/>
      <c r="CD86" s="429"/>
      <c r="CE86" s="429"/>
      <c r="CF86" s="429"/>
      <c r="CG86" s="429"/>
      <c r="CH86" s="430"/>
      <c r="CI86" s="428"/>
      <c r="CJ86" s="429"/>
      <c r="CK86" s="429"/>
      <c r="CL86" s="429"/>
      <c r="CM86" s="429"/>
      <c r="CN86" s="429"/>
      <c r="CO86" s="429"/>
      <c r="CP86" s="429"/>
      <c r="CQ86" s="429"/>
      <c r="CR86" s="429"/>
      <c r="CS86" s="429"/>
      <c r="CT86" s="429"/>
      <c r="CU86" s="429"/>
      <c r="CV86" s="429"/>
      <c r="CW86" s="429"/>
      <c r="CX86" s="429"/>
      <c r="CY86" s="429"/>
      <c r="CZ86" s="430"/>
    </row>
    <row r="87" spans="1:104" s="19" customFormat="1" ht="15" customHeight="1" x14ac:dyDescent="0.25">
      <c r="A87" s="397" t="s">
        <v>279</v>
      </c>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9"/>
      <c r="BC87" s="428" t="s">
        <v>4</v>
      </c>
      <c r="BD87" s="429"/>
      <c r="BE87" s="429"/>
      <c r="BF87" s="429"/>
      <c r="BG87" s="429"/>
      <c r="BH87" s="429"/>
      <c r="BI87" s="429"/>
      <c r="BJ87" s="429"/>
      <c r="BK87" s="429"/>
      <c r="BL87" s="429"/>
      <c r="BM87" s="429"/>
      <c r="BN87" s="429"/>
      <c r="BO87" s="429"/>
      <c r="BP87" s="429"/>
      <c r="BQ87" s="429"/>
      <c r="BR87" s="430"/>
      <c r="BS87" s="428" t="s">
        <v>4</v>
      </c>
      <c r="BT87" s="429"/>
      <c r="BU87" s="429"/>
      <c r="BV87" s="429"/>
      <c r="BW87" s="429"/>
      <c r="BX87" s="429"/>
      <c r="BY87" s="429"/>
      <c r="BZ87" s="429"/>
      <c r="CA87" s="429"/>
      <c r="CB87" s="429"/>
      <c r="CC87" s="429"/>
      <c r="CD87" s="429"/>
      <c r="CE87" s="429"/>
      <c r="CF87" s="429"/>
      <c r="CG87" s="429"/>
      <c r="CH87" s="430"/>
      <c r="CI87" s="428"/>
      <c r="CJ87" s="429"/>
      <c r="CK87" s="429"/>
      <c r="CL87" s="429"/>
      <c r="CM87" s="429"/>
      <c r="CN87" s="429"/>
      <c r="CO87" s="429"/>
      <c r="CP87" s="429"/>
      <c r="CQ87" s="429"/>
      <c r="CR87" s="429"/>
      <c r="CS87" s="429"/>
      <c r="CT87" s="429"/>
      <c r="CU87" s="429"/>
      <c r="CV87" s="429"/>
      <c r="CW87" s="429"/>
      <c r="CX87" s="429"/>
      <c r="CY87" s="429"/>
      <c r="CZ87" s="430"/>
    </row>
    <row r="88" spans="1:104" s="19" customFormat="1" ht="15" customHeight="1" x14ac:dyDescent="0.25">
      <c r="A88" s="397" t="s">
        <v>55</v>
      </c>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9"/>
      <c r="BC88" s="428" t="s">
        <v>4</v>
      </c>
      <c r="BD88" s="429"/>
      <c r="BE88" s="429"/>
      <c r="BF88" s="429"/>
      <c r="BG88" s="429"/>
      <c r="BH88" s="429"/>
      <c r="BI88" s="429"/>
      <c r="BJ88" s="429"/>
      <c r="BK88" s="429"/>
      <c r="BL88" s="429"/>
      <c r="BM88" s="429"/>
      <c r="BN88" s="429"/>
      <c r="BO88" s="429"/>
      <c r="BP88" s="429"/>
      <c r="BQ88" s="429"/>
      <c r="BR88" s="430"/>
      <c r="BS88" s="428" t="s">
        <v>4</v>
      </c>
      <c r="BT88" s="429"/>
      <c r="BU88" s="429"/>
      <c r="BV88" s="429"/>
      <c r="BW88" s="429"/>
      <c r="BX88" s="429"/>
      <c r="BY88" s="429"/>
      <c r="BZ88" s="429"/>
      <c r="CA88" s="429"/>
      <c r="CB88" s="429"/>
      <c r="CC88" s="429"/>
      <c r="CD88" s="429"/>
      <c r="CE88" s="429"/>
      <c r="CF88" s="429"/>
      <c r="CG88" s="429"/>
      <c r="CH88" s="430"/>
      <c r="CI88" s="428"/>
      <c r="CJ88" s="429"/>
      <c r="CK88" s="429"/>
      <c r="CL88" s="429"/>
      <c r="CM88" s="429"/>
      <c r="CN88" s="429"/>
      <c r="CO88" s="429"/>
      <c r="CP88" s="429"/>
      <c r="CQ88" s="429"/>
      <c r="CR88" s="429"/>
      <c r="CS88" s="429"/>
      <c r="CT88" s="429"/>
      <c r="CU88" s="429"/>
      <c r="CV88" s="429"/>
      <c r="CW88" s="429"/>
      <c r="CX88" s="429"/>
      <c r="CY88" s="429"/>
      <c r="CZ88" s="430"/>
    </row>
    <row r="89" spans="1:104" s="19" customFormat="1" ht="15" customHeight="1" x14ac:dyDescent="0.25">
      <c r="A89" s="33"/>
      <c r="B89" s="33"/>
      <c r="C89" s="33"/>
      <c r="D89" s="33"/>
      <c r="E89" s="33"/>
      <c r="F89" s="33"/>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row>
    <row r="90" spans="1:104" s="76" customFormat="1" ht="14.25" x14ac:dyDescent="0.2">
      <c r="A90" s="396" t="s">
        <v>260</v>
      </c>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396"/>
      <c r="BA90" s="396"/>
      <c r="BB90" s="396"/>
      <c r="BC90" s="396"/>
      <c r="BD90" s="396"/>
      <c r="BE90" s="396"/>
      <c r="BF90" s="396"/>
      <c r="BG90" s="396"/>
      <c r="BH90" s="396"/>
      <c r="BI90" s="396"/>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F90" s="396"/>
      <c r="CG90" s="396"/>
      <c r="CH90" s="396"/>
      <c r="CI90" s="396"/>
      <c r="CJ90" s="396"/>
      <c r="CK90" s="396"/>
      <c r="CL90" s="396"/>
      <c r="CM90" s="396"/>
      <c r="CN90" s="396"/>
      <c r="CO90" s="396"/>
      <c r="CP90" s="396"/>
      <c r="CQ90" s="396"/>
      <c r="CR90" s="396"/>
      <c r="CS90" s="396"/>
      <c r="CT90" s="396"/>
      <c r="CU90" s="396"/>
      <c r="CV90" s="396"/>
      <c r="CW90" s="396"/>
      <c r="CX90" s="396"/>
      <c r="CY90" s="396"/>
      <c r="CZ90" s="396"/>
    </row>
    <row r="91" spans="1:104" ht="12" customHeight="1" x14ac:dyDescent="0.25"/>
    <row r="92" spans="1:104" s="76" customFormat="1" ht="12.75" customHeight="1" x14ac:dyDescent="0.2">
      <c r="A92" s="396" t="s">
        <v>261</v>
      </c>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6"/>
      <c r="BZ92" s="396"/>
      <c r="CA92" s="396"/>
      <c r="CB92" s="396"/>
      <c r="CC92" s="396"/>
      <c r="CD92" s="396"/>
      <c r="CE92" s="396"/>
      <c r="CF92" s="396"/>
      <c r="CG92" s="396"/>
      <c r="CH92" s="396"/>
      <c r="CI92" s="396"/>
      <c r="CJ92" s="396"/>
      <c r="CK92" s="396"/>
      <c r="CL92" s="396"/>
      <c r="CM92" s="396"/>
      <c r="CN92" s="396"/>
      <c r="CO92" s="396"/>
      <c r="CP92" s="396"/>
      <c r="CQ92" s="396"/>
      <c r="CR92" s="396"/>
      <c r="CS92" s="396"/>
      <c r="CT92" s="396"/>
      <c r="CU92" s="396"/>
      <c r="CV92" s="396"/>
      <c r="CW92" s="396"/>
      <c r="CX92" s="396"/>
      <c r="CY92" s="396"/>
      <c r="CZ92" s="396"/>
    </row>
    <row r="93" spans="1:104" ht="9" customHeight="1" x14ac:dyDescent="0.25"/>
    <row r="94" spans="1:104" s="76" customFormat="1" ht="14.25" x14ac:dyDescent="0.2">
      <c r="A94" s="76" t="s">
        <v>46</v>
      </c>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2"/>
      <c r="BD94" s="402"/>
      <c r="BE94" s="402"/>
      <c r="BF94" s="402"/>
      <c r="BG94" s="402"/>
      <c r="BH94" s="402"/>
      <c r="BI94" s="402"/>
      <c r="BJ94" s="402"/>
      <c r="BK94" s="402"/>
      <c r="BL94" s="402"/>
      <c r="BM94" s="402"/>
      <c r="BN94" s="402"/>
      <c r="BO94" s="402"/>
      <c r="BP94" s="402"/>
      <c r="BQ94" s="402"/>
      <c r="BR94" s="402"/>
      <c r="BS94" s="402"/>
      <c r="BT94" s="402"/>
      <c r="BU94" s="402"/>
      <c r="BV94" s="402"/>
      <c r="BW94" s="402"/>
      <c r="BX94" s="402"/>
      <c r="BY94" s="402"/>
      <c r="BZ94" s="402"/>
      <c r="CA94" s="402"/>
      <c r="CB94" s="402"/>
      <c r="CC94" s="402"/>
      <c r="CD94" s="402"/>
      <c r="CE94" s="402"/>
      <c r="CF94" s="402"/>
      <c r="CG94" s="402"/>
      <c r="CH94" s="402"/>
      <c r="CI94" s="402"/>
      <c r="CJ94" s="402"/>
      <c r="CK94" s="402"/>
      <c r="CL94" s="402"/>
      <c r="CM94" s="402"/>
      <c r="CN94" s="402"/>
      <c r="CO94" s="402"/>
      <c r="CP94" s="402"/>
      <c r="CQ94" s="402"/>
      <c r="CR94" s="402"/>
      <c r="CS94" s="402"/>
      <c r="CT94" s="402"/>
      <c r="CU94" s="402"/>
      <c r="CV94" s="402"/>
      <c r="CW94" s="402"/>
      <c r="CX94" s="402"/>
      <c r="CY94" s="402"/>
      <c r="CZ94" s="402"/>
    </row>
    <row r="95" spans="1:104" s="76" customFormat="1" ht="13.5" customHeight="1" x14ac:dyDescent="0.2">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row>
    <row r="96" spans="1:104" s="78" customFormat="1" ht="63.75" customHeight="1" x14ac:dyDescent="0.25">
      <c r="A96" s="361" t="s">
        <v>48</v>
      </c>
      <c r="B96" s="362"/>
      <c r="C96" s="362"/>
      <c r="D96" s="362"/>
      <c r="E96" s="362"/>
      <c r="F96" s="362"/>
      <c r="G96" s="363"/>
      <c r="H96" s="361" t="s">
        <v>0</v>
      </c>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3"/>
      <c r="BC96" s="403" t="s">
        <v>76</v>
      </c>
      <c r="BD96" s="404"/>
      <c r="BE96" s="404"/>
      <c r="BF96" s="404"/>
      <c r="BG96" s="404"/>
      <c r="BH96" s="404"/>
      <c r="BI96" s="404"/>
      <c r="BJ96" s="404"/>
      <c r="BK96" s="404"/>
      <c r="BL96" s="404"/>
      <c r="BM96" s="404"/>
      <c r="BN96" s="404"/>
      <c r="BO96" s="404"/>
      <c r="BP96" s="404"/>
      <c r="BQ96" s="404"/>
      <c r="BR96" s="405"/>
      <c r="BS96" s="412" t="s">
        <v>77</v>
      </c>
      <c r="BT96" s="412"/>
      <c r="BU96" s="412"/>
      <c r="BV96" s="412"/>
      <c r="BW96" s="412"/>
      <c r="BX96" s="412"/>
      <c r="BY96" s="412"/>
      <c r="BZ96" s="412"/>
      <c r="CA96" s="412"/>
      <c r="CB96" s="412"/>
      <c r="CC96" s="412"/>
      <c r="CD96" s="412"/>
      <c r="CE96" s="412"/>
      <c r="CF96" s="412"/>
      <c r="CG96" s="412"/>
      <c r="CH96" s="412"/>
      <c r="CI96" s="412" t="s">
        <v>78</v>
      </c>
      <c r="CJ96" s="412"/>
      <c r="CK96" s="412"/>
      <c r="CL96" s="412"/>
      <c r="CM96" s="412"/>
      <c r="CN96" s="412"/>
      <c r="CO96" s="412"/>
      <c r="CP96" s="412"/>
      <c r="CQ96" s="412"/>
      <c r="CR96" s="412"/>
      <c r="CS96" s="412"/>
      <c r="CT96" s="412"/>
      <c r="CU96" s="412"/>
      <c r="CV96" s="412"/>
      <c r="CW96" s="412"/>
      <c r="CX96" s="412"/>
      <c r="CY96" s="412"/>
      <c r="CZ96" s="412"/>
    </row>
    <row r="97" spans="1:104" s="18" customFormat="1" ht="12.75" x14ac:dyDescent="0.25">
      <c r="A97" s="413">
        <v>1</v>
      </c>
      <c r="B97" s="413"/>
      <c r="C97" s="413"/>
      <c r="D97" s="413"/>
      <c r="E97" s="413"/>
      <c r="F97" s="413"/>
      <c r="G97" s="413"/>
      <c r="H97" s="413">
        <v>2</v>
      </c>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3"/>
      <c r="AY97" s="413"/>
      <c r="AZ97" s="413"/>
      <c r="BA97" s="413"/>
      <c r="BB97" s="413"/>
      <c r="BC97" s="413">
        <v>3</v>
      </c>
      <c r="BD97" s="413"/>
      <c r="BE97" s="413"/>
      <c r="BF97" s="413"/>
      <c r="BG97" s="413"/>
      <c r="BH97" s="413"/>
      <c r="BI97" s="413"/>
      <c r="BJ97" s="413"/>
      <c r="BK97" s="413"/>
      <c r="BL97" s="413"/>
      <c r="BM97" s="413"/>
      <c r="BN97" s="413"/>
      <c r="BO97" s="413"/>
      <c r="BP97" s="413"/>
      <c r="BQ97" s="413"/>
      <c r="BR97" s="413"/>
      <c r="BS97" s="413">
        <v>4</v>
      </c>
      <c r="BT97" s="413"/>
      <c r="BU97" s="413"/>
      <c r="BV97" s="413"/>
      <c r="BW97" s="413"/>
      <c r="BX97" s="413"/>
      <c r="BY97" s="413"/>
      <c r="BZ97" s="413"/>
      <c r="CA97" s="413"/>
      <c r="CB97" s="413"/>
      <c r="CC97" s="413"/>
      <c r="CD97" s="413"/>
      <c r="CE97" s="413"/>
      <c r="CF97" s="413"/>
      <c r="CG97" s="413"/>
      <c r="CH97" s="413"/>
      <c r="CI97" s="413">
        <v>5</v>
      </c>
      <c r="CJ97" s="413"/>
      <c r="CK97" s="413"/>
      <c r="CL97" s="413"/>
      <c r="CM97" s="413"/>
      <c r="CN97" s="413"/>
      <c r="CO97" s="413"/>
      <c r="CP97" s="413"/>
      <c r="CQ97" s="413"/>
      <c r="CR97" s="413"/>
      <c r="CS97" s="413"/>
      <c r="CT97" s="413"/>
      <c r="CU97" s="413"/>
      <c r="CV97" s="413"/>
      <c r="CW97" s="413"/>
      <c r="CX97" s="413"/>
      <c r="CY97" s="413"/>
      <c r="CZ97" s="413"/>
    </row>
    <row r="98" spans="1:104" s="19" customFormat="1" ht="15" customHeight="1" x14ac:dyDescent="0.25">
      <c r="A98" s="431" t="s">
        <v>244</v>
      </c>
      <c r="B98" s="432"/>
      <c r="C98" s="432"/>
      <c r="D98" s="432"/>
      <c r="E98" s="432"/>
      <c r="F98" s="432"/>
      <c r="G98" s="432"/>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432"/>
      <c r="BW98" s="432"/>
      <c r="BX98" s="432"/>
      <c r="BY98" s="432"/>
      <c r="BZ98" s="432"/>
      <c r="CA98" s="432"/>
      <c r="CB98" s="432"/>
      <c r="CC98" s="432"/>
      <c r="CD98" s="432"/>
      <c r="CE98" s="432"/>
      <c r="CF98" s="432"/>
      <c r="CG98" s="432"/>
      <c r="CH98" s="432"/>
      <c r="CI98" s="432"/>
      <c r="CJ98" s="432"/>
      <c r="CK98" s="432"/>
      <c r="CL98" s="432"/>
      <c r="CM98" s="432"/>
      <c r="CN98" s="432"/>
      <c r="CO98" s="432"/>
      <c r="CP98" s="432"/>
      <c r="CQ98" s="432"/>
      <c r="CR98" s="432"/>
      <c r="CS98" s="432"/>
      <c r="CT98" s="432"/>
      <c r="CU98" s="432"/>
      <c r="CV98" s="432"/>
      <c r="CW98" s="432"/>
      <c r="CX98" s="432"/>
      <c r="CY98" s="432"/>
      <c r="CZ98" s="432"/>
    </row>
    <row r="99" spans="1:104" s="19" customFormat="1" ht="15" customHeight="1" x14ac:dyDescent="0.25">
      <c r="A99" s="417"/>
      <c r="B99" s="418"/>
      <c r="C99" s="418"/>
      <c r="D99" s="418"/>
      <c r="E99" s="418"/>
      <c r="F99" s="418"/>
      <c r="G99" s="419"/>
      <c r="H99" s="420"/>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2"/>
      <c r="BC99" s="428"/>
      <c r="BD99" s="429"/>
      <c r="BE99" s="429"/>
      <c r="BF99" s="429"/>
      <c r="BG99" s="429"/>
      <c r="BH99" s="429"/>
      <c r="BI99" s="429"/>
      <c r="BJ99" s="429"/>
      <c r="BK99" s="429"/>
      <c r="BL99" s="429"/>
      <c r="BM99" s="429"/>
      <c r="BN99" s="429"/>
      <c r="BO99" s="429"/>
      <c r="BP99" s="429"/>
      <c r="BQ99" s="429"/>
      <c r="BR99" s="430"/>
      <c r="BS99" s="428"/>
      <c r="BT99" s="429"/>
      <c r="BU99" s="429"/>
      <c r="BV99" s="429"/>
      <c r="BW99" s="429"/>
      <c r="BX99" s="429"/>
      <c r="BY99" s="429"/>
      <c r="BZ99" s="429"/>
      <c r="CA99" s="429"/>
      <c r="CB99" s="429"/>
      <c r="CC99" s="429"/>
      <c r="CD99" s="429"/>
      <c r="CE99" s="429"/>
      <c r="CF99" s="429"/>
      <c r="CG99" s="429"/>
      <c r="CH99" s="430"/>
      <c r="CI99" s="428"/>
      <c r="CJ99" s="429"/>
      <c r="CK99" s="429"/>
      <c r="CL99" s="429"/>
      <c r="CM99" s="429"/>
      <c r="CN99" s="429"/>
      <c r="CO99" s="429"/>
      <c r="CP99" s="429"/>
      <c r="CQ99" s="429"/>
      <c r="CR99" s="429"/>
      <c r="CS99" s="429"/>
      <c r="CT99" s="429"/>
      <c r="CU99" s="429"/>
      <c r="CV99" s="429"/>
      <c r="CW99" s="429"/>
      <c r="CX99" s="429"/>
      <c r="CY99" s="429"/>
      <c r="CZ99" s="430"/>
    </row>
    <row r="100" spans="1:104" s="19" customFormat="1" ht="15" customHeight="1" x14ac:dyDescent="0.25">
      <c r="A100" s="397" t="s">
        <v>279</v>
      </c>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9"/>
      <c r="BC100" s="428" t="s">
        <v>4</v>
      </c>
      <c r="BD100" s="429"/>
      <c r="BE100" s="429"/>
      <c r="BF100" s="429"/>
      <c r="BG100" s="429"/>
      <c r="BH100" s="429"/>
      <c r="BI100" s="429"/>
      <c r="BJ100" s="429"/>
      <c r="BK100" s="429"/>
      <c r="BL100" s="429"/>
      <c r="BM100" s="429"/>
      <c r="BN100" s="429"/>
      <c r="BO100" s="429"/>
      <c r="BP100" s="429"/>
      <c r="BQ100" s="429"/>
      <c r="BR100" s="430"/>
      <c r="BS100" s="428" t="s">
        <v>4</v>
      </c>
      <c r="BT100" s="429"/>
      <c r="BU100" s="429"/>
      <c r="BV100" s="429"/>
      <c r="BW100" s="429"/>
      <c r="BX100" s="429"/>
      <c r="BY100" s="429"/>
      <c r="BZ100" s="429"/>
      <c r="CA100" s="429"/>
      <c r="CB100" s="429"/>
      <c r="CC100" s="429"/>
      <c r="CD100" s="429"/>
      <c r="CE100" s="429"/>
      <c r="CF100" s="429"/>
      <c r="CG100" s="429"/>
      <c r="CH100" s="430"/>
      <c r="CI100" s="428"/>
      <c r="CJ100" s="429"/>
      <c r="CK100" s="429"/>
      <c r="CL100" s="429"/>
      <c r="CM100" s="429"/>
      <c r="CN100" s="429"/>
      <c r="CO100" s="429"/>
      <c r="CP100" s="429"/>
      <c r="CQ100" s="429"/>
      <c r="CR100" s="429"/>
      <c r="CS100" s="429"/>
      <c r="CT100" s="429"/>
      <c r="CU100" s="429"/>
      <c r="CV100" s="429"/>
      <c r="CW100" s="429"/>
      <c r="CX100" s="429"/>
      <c r="CY100" s="429"/>
      <c r="CZ100" s="430"/>
    </row>
    <row r="101" spans="1:104" s="19" customFormat="1" ht="15" customHeight="1" x14ac:dyDescent="0.25">
      <c r="A101" s="431" t="s">
        <v>244</v>
      </c>
      <c r="B101" s="432"/>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432"/>
      <c r="BW101" s="432"/>
      <c r="BX101" s="432"/>
      <c r="BY101" s="432"/>
      <c r="BZ101" s="432"/>
      <c r="CA101" s="432"/>
      <c r="CB101" s="432"/>
      <c r="CC101" s="432"/>
      <c r="CD101" s="432"/>
      <c r="CE101" s="432"/>
      <c r="CF101" s="432"/>
      <c r="CG101" s="432"/>
      <c r="CH101" s="432"/>
      <c r="CI101" s="432"/>
      <c r="CJ101" s="432"/>
      <c r="CK101" s="432"/>
      <c r="CL101" s="432"/>
      <c r="CM101" s="432"/>
      <c r="CN101" s="432"/>
      <c r="CO101" s="432"/>
      <c r="CP101" s="432"/>
      <c r="CQ101" s="432"/>
      <c r="CR101" s="432"/>
      <c r="CS101" s="432"/>
      <c r="CT101" s="432"/>
      <c r="CU101" s="432"/>
      <c r="CV101" s="432"/>
      <c r="CW101" s="432"/>
      <c r="CX101" s="432"/>
      <c r="CY101" s="432"/>
      <c r="CZ101" s="432"/>
    </row>
    <row r="102" spans="1:104" s="19" customFormat="1" ht="15" customHeight="1" x14ac:dyDescent="0.25">
      <c r="A102" s="417"/>
      <c r="B102" s="418"/>
      <c r="C102" s="418"/>
      <c r="D102" s="418"/>
      <c r="E102" s="418"/>
      <c r="F102" s="418"/>
      <c r="G102" s="419"/>
      <c r="H102" s="420"/>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c r="AY102" s="421"/>
      <c r="AZ102" s="421"/>
      <c r="BA102" s="421"/>
      <c r="BB102" s="422"/>
      <c r="BC102" s="428"/>
      <c r="BD102" s="429"/>
      <c r="BE102" s="429"/>
      <c r="BF102" s="429"/>
      <c r="BG102" s="429"/>
      <c r="BH102" s="429"/>
      <c r="BI102" s="429"/>
      <c r="BJ102" s="429"/>
      <c r="BK102" s="429"/>
      <c r="BL102" s="429"/>
      <c r="BM102" s="429"/>
      <c r="BN102" s="429"/>
      <c r="BO102" s="429"/>
      <c r="BP102" s="429"/>
      <c r="BQ102" s="429"/>
      <c r="BR102" s="430"/>
      <c r="BS102" s="428"/>
      <c r="BT102" s="429"/>
      <c r="BU102" s="429"/>
      <c r="BV102" s="429"/>
      <c r="BW102" s="429"/>
      <c r="BX102" s="429"/>
      <c r="BY102" s="429"/>
      <c r="BZ102" s="429"/>
      <c r="CA102" s="429"/>
      <c r="CB102" s="429"/>
      <c r="CC102" s="429"/>
      <c r="CD102" s="429"/>
      <c r="CE102" s="429"/>
      <c r="CF102" s="429"/>
      <c r="CG102" s="429"/>
      <c r="CH102" s="430"/>
      <c r="CI102" s="428"/>
      <c r="CJ102" s="429"/>
      <c r="CK102" s="429"/>
      <c r="CL102" s="429"/>
      <c r="CM102" s="429"/>
      <c r="CN102" s="429"/>
      <c r="CO102" s="429"/>
      <c r="CP102" s="429"/>
      <c r="CQ102" s="429"/>
      <c r="CR102" s="429"/>
      <c r="CS102" s="429"/>
      <c r="CT102" s="429"/>
      <c r="CU102" s="429"/>
      <c r="CV102" s="429"/>
      <c r="CW102" s="429"/>
      <c r="CX102" s="429"/>
      <c r="CY102" s="429"/>
      <c r="CZ102" s="430"/>
    </row>
    <row r="103" spans="1:104" s="19" customFormat="1" ht="15" customHeight="1" x14ac:dyDescent="0.25">
      <c r="A103" s="397" t="s">
        <v>279</v>
      </c>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9"/>
      <c r="BC103" s="428" t="s">
        <v>4</v>
      </c>
      <c r="BD103" s="429"/>
      <c r="BE103" s="429"/>
      <c r="BF103" s="429"/>
      <c r="BG103" s="429"/>
      <c r="BH103" s="429"/>
      <c r="BI103" s="429"/>
      <c r="BJ103" s="429"/>
      <c r="BK103" s="429"/>
      <c r="BL103" s="429"/>
      <c r="BM103" s="429"/>
      <c r="BN103" s="429"/>
      <c r="BO103" s="429"/>
      <c r="BP103" s="429"/>
      <c r="BQ103" s="429"/>
      <c r="BR103" s="430"/>
      <c r="BS103" s="428" t="s">
        <v>4</v>
      </c>
      <c r="BT103" s="429"/>
      <c r="BU103" s="429"/>
      <c r="BV103" s="429"/>
      <c r="BW103" s="429"/>
      <c r="BX103" s="429"/>
      <c r="BY103" s="429"/>
      <c r="BZ103" s="429"/>
      <c r="CA103" s="429"/>
      <c r="CB103" s="429"/>
      <c r="CC103" s="429"/>
      <c r="CD103" s="429"/>
      <c r="CE103" s="429"/>
      <c r="CF103" s="429"/>
      <c r="CG103" s="429"/>
      <c r="CH103" s="430"/>
      <c r="CI103" s="428"/>
      <c r="CJ103" s="429"/>
      <c r="CK103" s="429"/>
      <c r="CL103" s="429"/>
      <c r="CM103" s="429"/>
      <c r="CN103" s="429"/>
      <c r="CO103" s="429"/>
      <c r="CP103" s="429"/>
      <c r="CQ103" s="429"/>
      <c r="CR103" s="429"/>
      <c r="CS103" s="429"/>
      <c r="CT103" s="429"/>
      <c r="CU103" s="429"/>
      <c r="CV103" s="429"/>
      <c r="CW103" s="429"/>
      <c r="CX103" s="429"/>
      <c r="CY103" s="429"/>
      <c r="CZ103" s="430"/>
    </row>
    <row r="104" spans="1:104" s="19" customFormat="1" ht="15" customHeight="1" x14ac:dyDescent="0.25">
      <c r="A104" s="423" t="s">
        <v>55</v>
      </c>
      <c r="B104" s="424"/>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5"/>
      <c r="BC104" s="393" t="s">
        <v>4</v>
      </c>
      <c r="BD104" s="393"/>
      <c r="BE104" s="393"/>
      <c r="BF104" s="393"/>
      <c r="BG104" s="393"/>
      <c r="BH104" s="393"/>
      <c r="BI104" s="393"/>
      <c r="BJ104" s="393"/>
      <c r="BK104" s="393"/>
      <c r="BL104" s="393"/>
      <c r="BM104" s="393"/>
      <c r="BN104" s="393"/>
      <c r="BO104" s="393"/>
      <c r="BP104" s="393"/>
      <c r="BQ104" s="393"/>
      <c r="BR104" s="393"/>
      <c r="BS104" s="393" t="s">
        <v>4</v>
      </c>
      <c r="BT104" s="393"/>
      <c r="BU104" s="393"/>
      <c r="BV104" s="393"/>
      <c r="BW104" s="393"/>
      <c r="BX104" s="393"/>
      <c r="BY104" s="393"/>
      <c r="BZ104" s="393"/>
      <c r="CA104" s="393"/>
      <c r="CB104" s="393"/>
      <c r="CC104" s="393"/>
      <c r="CD104" s="393"/>
      <c r="CE104" s="393"/>
      <c r="CF104" s="393"/>
      <c r="CG104" s="393"/>
      <c r="CH104" s="393"/>
      <c r="CI104" s="393"/>
      <c r="CJ104" s="393"/>
      <c r="CK104" s="393"/>
      <c r="CL104" s="393"/>
      <c r="CM104" s="393"/>
      <c r="CN104" s="393"/>
      <c r="CO104" s="393"/>
      <c r="CP104" s="393"/>
      <c r="CQ104" s="393"/>
      <c r="CR104" s="393"/>
      <c r="CS104" s="393"/>
      <c r="CT104" s="393"/>
      <c r="CU104" s="393"/>
      <c r="CV104" s="393"/>
      <c r="CW104" s="393"/>
      <c r="CX104" s="393"/>
      <c r="CY104" s="393"/>
      <c r="CZ104" s="393"/>
    </row>
    <row r="105" spans="1:104" s="19" customFormat="1" ht="15" customHeight="1" x14ac:dyDescent="0.25">
      <c r="A105" s="33"/>
      <c r="B105" s="33"/>
      <c r="C105" s="33"/>
      <c r="D105" s="33"/>
      <c r="E105" s="33"/>
      <c r="F105" s="3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row>
    <row r="106" spans="1:104" s="76" customFormat="1" ht="29.25" customHeight="1" x14ac:dyDescent="0.2">
      <c r="A106" s="377" t="s">
        <v>262</v>
      </c>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row>
    <row r="107" spans="1:104" ht="6" customHeight="1" x14ac:dyDescent="0.25"/>
    <row r="108" spans="1:104" s="76" customFormat="1" ht="14.25" x14ac:dyDescent="0.2">
      <c r="A108" s="76" t="s">
        <v>46</v>
      </c>
      <c r="W108" s="402"/>
      <c r="X108" s="402"/>
      <c r="Y108" s="402"/>
      <c r="Z108" s="402"/>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2"/>
      <c r="AY108" s="402"/>
      <c r="AZ108" s="402"/>
      <c r="BA108" s="402"/>
      <c r="BB108" s="402"/>
      <c r="BC108" s="402"/>
      <c r="BD108" s="402"/>
      <c r="BE108" s="402"/>
      <c r="BF108" s="402"/>
      <c r="BG108" s="402"/>
      <c r="BH108" s="402"/>
      <c r="BI108" s="402"/>
      <c r="BJ108" s="402"/>
      <c r="BK108" s="402"/>
      <c r="BL108" s="402"/>
      <c r="BM108" s="402"/>
      <c r="BN108" s="402"/>
      <c r="BO108" s="402"/>
      <c r="BP108" s="402"/>
      <c r="BQ108" s="402"/>
      <c r="BR108" s="402"/>
      <c r="BS108" s="402"/>
      <c r="BT108" s="402"/>
      <c r="BU108" s="402"/>
      <c r="BV108" s="402"/>
      <c r="BW108" s="402"/>
      <c r="BX108" s="402"/>
      <c r="BY108" s="402"/>
      <c r="BZ108" s="402"/>
      <c r="CA108" s="402"/>
      <c r="CB108" s="402"/>
      <c r="CC108" s="402"/>
      <c r="CD108" s="402"/>
      <c r="CE108" s="402"/>
      <c r="CF108" s="402"/>
      <c r="CG108" s="402"/>
      <c r="CH108" s="402"/>
      <c r="CI108" s="402"/>
      <c r="CJ108" s="402"/>
      <c r="CK108" s="402"/>
      <c r="CL108" s="402"/>
      <c r="CM108" s="402"/>
      <c r="CN108" s="402"/>
      <c r="CO108" s="402"/>
      <c r="CP108" s="402"/>
      <c r="CQ108" s="402"/>
      <c r="CR108" s="402"/>
      <c r="CS108" s="402"/>
      <c r="CT108" s="402"/>
      <c r="CU108" s="402"/>
      <c r="CV108" s="402"/>
      <c r="CW108" s="402"/>
      <c r="CX108" s="402"/>
      <c r="CY108" s="402"/>
      <c r="CZ108" s="402"/>
    </row>
    <row r="109" spans="1:104" ht="10.5" customHeight="1" x14ac:dyDescent="0.25"/>
    <row r="110" spans="1:104" s="78" customFormat="1" ht="63.75" customHeight="1" x14ac:dyDescent="0.25">
      <c r="A110" s="361" t="s">
        <v>48</v>
      </c>
      <c r="B110" s="362"/>
      <c r="C110" s="362"/>
      <c r="D110" s="362"/>
      <c r="E110" s="362"/>
      <c r="F110" s="362"/>
      <c r="G110" s="363"/>
      <c r="H110" s="361" t="s">
        <v>0</v>
      </c>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3"/>
      <c r="BC110" s="403" t="s">
        <v>76</v>
      </c>
      <c r="BD110" s="404"/>
      <c r="BE110" s="404"/>
      <c r="BF110" s="404"/>
      <c r="BG110" s="404"/>
      <c r="BH110" s="404"/>
      <c r="BI110" s="404"/>
      <c r="BJ110" s="404"/>
      <c r="BK110" s="404"/>
      <c r="BL110" s="404"/>
      <c r="BM110" s="404"/>
      <c r="BN110" s="404"/>
      <c r="BO110" s="404"/>
      <c r="BP110" s="404"/>
      <c r="BQ110" s="404"/>
      <c r="BR110" s="405"/>
      <c r="BS110" s="412" t="s">
        <v>77</v>
      </c>
      <c r="BT110" s="412"/>
      <c r="BU110" s="412"/>
      <c r="BV110" s="412"/>
      <c r="BW110" s="412"/>
      <c r="BX110" s="412"/>
      <c r="BY110" s="412"/>
      <c r="BZ110" s="412"/>
      <c r="CA110" s="412"/>
      <c r="CB110" s="412"/>
      <c r="CC110" s="412"/>
      <c r="CD110" s="412"/>
      <c r="CE110" s="412"/>
      <c r="CF110" s="412"/>
      <c r="CG110" s="412"/>
      <c r="CH110" s="412"/>
      <c r="CI110" s="412" t="s">
        <v>78</v>
      </c>
      <c r="CJ110" s="412"/>
      <c r="CK110" s="412"/>
      <c r="CL110" s="412"/>
      <c r="CM110" s="412"/>
      <c r="CN110" s="412"/>
      <c r="CO110" s="412"/>
      <c r="CP110" s="412"/>
      <c r="CQ110" s="412"/>
      <c r="CR110" s="412"/>
      <c r="CS110" s="412"/>
      <c r="CT110" s="412"/>
      <c r="CU110" s="412"/>
      <c r="CV110" s="412"/>
      <c r="CW110" s="412"/>
      <c r="CX110" s="412"/>
      <c r="CY110" s="412"/>
      <c r="CZ110" s="412"/>
    </row>
    <row r="111" spans="1:104" s="18" customFormat="1" ht="12.75" x14ac:dyDescent="0.25">
      <c r="A111" s="413">
        <v>1</v>
      </c>
      <c r="B111" s="413"/>
      <c r="C111" s="413"/>
      <c r="D111" s="413"/>
      <c r="E111" s="413"/>
      <c r="F111" s="413"/>
      <c r="G111" s="413"/>
      <c r="H111" s="413">
        <v>2</v>
      </c>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413"/>
      <c r="AL111" s="413"/>
      <c r="AM111" s="413"/>
      <c r="AN111" s="413"/>
      <c r="AO111" s="413"/>
      <c r="AP111" s="413"/>
      <c r="AQ111" s="413"/>
      <c r="AR111" s="413"/>
      <c r="AS111" s="413"/>
      <c r="AT111" s="413"/>
      <c r="AU111" s="413"/>
      <c r="AV111" s="413"/>
      <c r="AW111" s="413"/>
      <c r="AX111" s="413"/>
      <c r="AY111" s="413"/>
      <c r="AZ111" s="413"/>
      <c r="BA111" s="413"/>
      <c r="BB111" s="413"/>
      <c r="BC111" s="413">
        <v>3</v>
      </c>
      <c r="BD111" s="413"/>
      <c r="BE111" s="413"/>
      <c r="BF111" s="413"/>
      <c r="BG111" s="413"/>
      <c r="BH111" s="413"/>
      <c r="BI111" s="413"/>
      <c r="BJ111" s="413"/>
      <c r="BK111" s="413"/>
      <c r="BL111" s="413"/>
      <c r="BM111" s="413"/>
      <c r="BN111" s="413"/>
      <c r="BO111" s="413"/>
      <c r="BP111" s="413"/>
      <c r="BQ111" s="413"/>
      <c r="BR111" s="413"/>
      <c r="BS111" s="413">
        <v>4</v>
      </c>
      <c r="BT111" s="413"/>
      <c r="BU111" s="413"/>
      <c r="BV111" s="413"/>
      <c r="BW111" s="413"/>
      <c r="BX111" s="413"/>
      <c r="BY111" s="413"/>
      <c r="BZ111" s="413"/>
      <c r="CA111" s="413"/>
      <c r="CB111" s="413"/>
      <c r="CC111" s="413"/>
      <c r="CD111" s="413"/>
      <c r="CE111" s="413"/>
      <c r="CF111" s="413"/>
      <c r="CG111" s="413"/>
      <c r="CH111" s="413"/>
      <c r="CI111" s="413">
        <v>5</v>
      </c>
      <c r="CJ111" s="413"/>
      <c r="CK111" s="413"/>
      <c r="CL111" s="413"/>
      <c r="CM111" s="413"/>
      <c r="CN111" s="413"/>
      <c r="CO111" s="413"/>
      <c r="CP111" s="413"/>
      <c r="CQ111" s="413"/>
      <c r="CR111" s="413"/>
      <c r="CS111" s="413"/>
      <c r="CT111" s="413"/>
      <c r="CU111" s="413"/>
      <c r="CV111" s="413"/>
      <c r="CW111" s="413"/>
      <c r="CX111" s="413"/>
      <c r="CY111" s="413"/>
      <c r="CZ111" s="413"/>
    </row>
    <row r="112" spans="1:104" s="19" customFormat="1" ht="15" customHeight="1" x14ac:dyDescent="0.25">
      <c r="A112" s="431" t="s">
        <v>244</v>
      </c>
      <c r="B112" s="432"/>
      <c r="C112" s="432"/>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2"/>
      <c r="BT112" s="432"/>
      <c r="BU112" s="432"/>
      <c r="BV112" s="432"/>
      <c r="BW112" s="432"/>
      <c r="BX112" s="432"/>
      <c r="BY112" s="432"/>
      <c r="BZ112" s="432"/>
      <c r="CA112" s="432"/>
      <c r="CB112" s="432"/>
      <c r="CC112" s="432"/>
      <c r="CD112" s="432"/>
      <c r="CE112" s="432"/>
      <c r="CF112" s="432"/>
      <c r="CG112" s="432"/>
      <c r="CH112" s="432"/>
      <c r="CI112" s="432"/>
      <c r="CJ112" s="432"/>
      <c r="CK112" s="432"/>
      <c r="CL112" s="432"/>
      <c r="CM112" s="432"/>
      <c r="CN112" s="432"/>
      <c r="CO112" s="432"/>
      <c r="CP112" s="432"/>
      <c r="CQ112" s="432"/>
      <c r="CR112" s="432"/>
      <c r="CS112" s="432"/>
      <c r="CT112" s="432"/>
      <c r="CU112" s="432"/>
      <c r="CV112" s="432"/>
      <c r="CW112" s="432"/>
      <c r="CX112" s="432"/>
      <c r="CY112" s="432"/>
      <c r="CZ112" s="432"/>
    </row>
    <row r="113" spans="1:104" s="19" customFormat="1" ht="15" customHeight="1" x14ac:dyDescent="0.25">
      <c r="A113" s="417"/>
      <c r="B113" s="418"/>
      <c r="C113" s="418"/>
      <c r="D113" s="418"/>
      <c r="E113" s="418"/>
      <c r="F113" s="418"/>
      <c r="G113" s="419"/>
      <c r="H113" s="420"/>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c r="AH113" s="421"/>
      <c r="AI113" s="421"/>
      <c r="AJ113" s="421"/>
      <c r="AK113" s="421"/>
      <c r="AL113" s="421"/>
      <c r="AM113" s="421"/>
      <c r="AN113" s="421"/>
      <c r="AO113" s="421"/>
      <c r="AP113" s="421"/>
      <c r="AQ113" s="421"/>
      <c r="AR113" s="421"/>
      <c r="AS113" s="421"/>
      <c r="AT113" s="421"/>
      <c r="AU113" s="421"/>
      <c r="AV113" s="421"/>
      <c r="AW113" s="421"/>
      <c r="AX113" s="421"/>
      <c r="AY113" s="421"/>
      <c r="AZ113" s="421"/>
      <c r="BA113" s="421"/>
      <c r="BB113" s="422"/>
      <c r="BC113" s="428"/>
      <c r="BD113" s="429"/>
      <c r="BE113" s="429"/>
      <c r="BF113" s="429"/>
      <c r="BG113" s="429"/>
      <c r="BH113" s="429"/>
      <c r="BI113" s="429"/>
      <c r="BJ113" s="429"/>
      <c r="BK113" s="429"/>
      <c r="BL113" s="429"/>
      <c r="BM113" s="429"/>
      <c r="BN113" s="429"/>
      <c r="BO113" s="429"/>
      <c r="BP113" s="429"/>
      <c r="BQ113" s="429"/>
      <c r="BR113" s="430"/>
      <c r="BS113" s="428"/>
      <c r="BT113" s="429"/>
      <c r="BU113" s="429"/>
      <c r="BV113" s="429"/>
      <c r="BW113" s="429"/>
      <c r="BX113" s="429"/>
      <c r="BY113" s="429"/>
      <c r="BZ113" s="429"/>
      <c r="CA113" s="429"/>
      <c r="CB113" s="429"/>
      <c r="CC113" s="429"/>
      <c r="CD113" s="429"/>
      <c r="CE113" s="429"/>
      <c r="CF113" s="429"/>
      <c r="CG113" s="429"/>
      <c r="CH113" s="430"/>
      <c r="CI113" s="428"/>
      <c r="CJ113" s="429"/>
      <c r="CK113" s="429"/>
      <c r="CL113" s="429"/>
      <c r="CM113" s="429"/>
      <c r="CN113" s="429"/>
      <c r="CO113" s="429"/>
      <c r="CP113" s="429"/>
      <c r="CQ113" s="429"/>
      <c r="CR113" s="429"/>
      <c r="CS113" s="429"/>
      <c r="CT113" s="429"/>
      <c r="CU113" s="429"/>
      <c r="CV113" s="429"/>
      <c r="CW113" s="429"/>
      <c r="CX113" s="429"/>
      <c r="CY113" s="429"/>
      <c r="CZ113" s="430"/>
    </row>
    <row r="114" spans="1:104" s="19" customFormat="1" ht="15" customHeight="1" x14ac:dyDescent="0.25">
      <c r="A114" s="397" t="s">
        <v>279</v>
      </c>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399"/>
      <c r="BC114" s="428" t="s">
        <v>4</v>
      </c>
      <c r="BD114" s="429"/>
      <c r="BE114" s="429"/>
      <c r="BF114" s="429"/>
      <c r="BG114" s="429"/>
      <c r="BH114" s="429"/>
      <c r="BI114" s="429"/>
      <c r="BJ114" s="429"/>
      <c r="BK114" s="429"/>
      <c r="BL114" s="429"/>
      <c r="BM114" s="429"/>
      <c r="BN114" s="429"/>
      <c r="BO114" s="429"/>
      <c r="BP114" s="429"/>
      <c r="BQ114" s="429"/>
      <c r="BR114" s="430"/>
      <c r="BS114" s="428" t="s">
        <v>4</v>
      </c>
      <c r="BT114" s="429"/>
      <c r="BU114" s="429"/>
      <c r="BV114" s="429"/>
      <c r="BW114" s="429"/>
      <c r="BX114" s="429"/>
      <c r="BY114" s="429"/>
      <c r="BZ114" s="429"/>
      <c r="CA114" s="429"/>
      <c r="CB114" s="429"/>
      <c r="CC114" s="429"/>
      <c r="CD114" s="429"/>
      <c r="CE114" s="429"/>
      <c r="CF114" s="429"/>
      <c r="CG114" s="429"/>
      <c r="CH114" s="430"/>
      <c r="CI114" s="428"/>
      <c r="CJ114" s="429"/>
      <c r="CK114" s="429"/>
      <c r="CL114" s="429"/>
      <c r="CM114" s="429"/>
      <c r="CN114" s="429"/>
      <c r="CO114" s="429"/>
      <c r="CP114" s="429"/>
      <c r="CQ114" s="429"/>
      <c r="CR114" s="429"/>
      <c r="CS114" s="429"/>
      <c r="CT114" s="429"/>
      <c r="CU114" s="429"/>
      <c r="CV114" s="429"/>
      <c r="CW114" s="429"/>
      <c r="CX114" s="429"/>
      <c r="CY114" s="429"/>
      <c r="CZ114" s="430"/>
    </row>
    <row r="115" spans="1:104" s="19" customFormat="1" ht="15" customHeight="1" x14ac:dyDescent="0.25">
      <c r="A115" s="431" t="s">
        <v>244</v>
      </c>
      <c r="B115" s="432"/>
      <c r="C115" s="432"/>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432"/>
      <c r="AD115" s="432"/>
      <c r="AE115" s="432"/>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432"/>
      <c r="BW115" s="432"/>
      <c r="BX115" s="432"/>
      <c r="BY115" s="432"/>
      <c r="BZ115" s="432"/>
      <c r="CA115" s="432"/>
      <c r="CB115" s="432"/>
      <c r="CC115" s="432"/>
      <c r="CD115" s="432"/>
      <c r="CE115" s="432"/>
      <c r="CF115" s="432"/>
      <c r="CG115" s="432"/>
      <c r="CH115" s="432"/>
      <c r="CI115" s="432"/>
      <c r="CJ115" s="432"/>
      <c r="CK115" s="432"/>
      <c r="CL115" s="432"/>
      <c r="CM115" s="432"/>
      <c r="CN115" s="432"/>
      <c r="CO115" s="432"/>
      <c r="CP115" s="432"/>
      <c r="CQ115" s="432"/>
      <c r="CR115" s="432"/>
      <c r="CS115" s="432"/>
      <c r="CT115" s="432"/>
      <c r="CU115" s="432"/>
      <c r="CV115" s="432"/>
      <c r="CW115" s="432"/>
      <c r="CX115" s="432"/>
      <c r="CY115" s="432"/>
      <c r="CZ115" s="432"/>
    </row>
    <row r="116" spans="1:104" s="19" customFormat="1" ht="15" customHeight="1" x14ac:dyDescent="0.25">
      <c r="A116" s="417"/>
      <c r="B116" s="418"/>
      <c r="C116" s="418"/>
      <c r="D116" s="418"/>
      <c r="E116" s="418"/>
      <c r="F116" s="418"/>
      <c r="G116" s="419"/>
      <c r="H116" s="420"/>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1"/>
      <c r="AY116" s="421"/>
      <c r="AZ116" s="421"/>
      <c r="BA116" s="421"/>
      <c r="BB116" s="422"/>
      <c r="BC116" s="428"/>
      <c r="BD116" s="429"/>
      <c r="BE116" s="429"/>
      <c r="BF116" s="429"/>
      <c r="BG116" s="429"/>
      <c r="BH116" s="429"/>
      <c r="BI116" s="429"/>
      <c r="BJ116" s="429"/>
      <c r="BK116" s="429"/>
      <c r="BL116" s="429"/>
      <c r="BM116" s="429"/>
      <c r="BN116" s="429"/>
      <c r="BO116" s="429"/>
      <c r="BP116" s="429"/>
      <c r="BQ116" s="429"/>
      <c r="BR116" s="430"/>
      <c r="BS116" s="428"/>
      <c r="BT116" s="429"/>
      <c r="BU116" s="429"/>
      <c r="BV116" s="429"/>
      <c r="BW116" s="429"/>
      <c r="BX116" s="429"/>
      <c r="BY116" s="429"/>
      <c r="BZ116" s="429"/>
      <c r="CA116" s="429"/>
      <c r="CB116" s="429"/>
      <c r="CC116" s="429"/>
      <c r="CD116" s="429"/>
      <c r="CE116" s="429"/>
      <c r="CF116" s="429"/>
      <c r="CG116" s="429"/>
      <c r="CH116" s="430"/>
      <c r="CI116" s="428"/>
      <c r="CJ116" s="429"/>
      <c r="CK116" s="429"/>
      <c r="CL116" s="429"/>
      <c r="CM116" s="429"/>
      <c r="CN116" s="429"/>
      <c r="CO116" s="429"/>
      <c r="CP116" s="429"/>
      <c r="CQ116" s="429"/>
      <c r="CR116" s="429"/>
      <c r="CS116" s="429"/>
      <c r="CT116" s="429"/>
      <c r="CU116" s="429"/>
      <c r="CV116" s="429"/>
      <c r="CW116" s="429"/>
      <c r="CX116" s="429"/>
      <c r="CY116" s="429"/>
      <c r="CZ116" s="430"/>
    </row>
    <row r="117" spans="1:104" s="19" customFormat="1" ht="15" customHeight="1" x14ac:dyDescent="0.25">
      <c r="A117" s="397" t="s">
        <v>279</v>
      </c>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8"/>
      <c r="AQ117" s="398"/>
      <c r="AR117" s="398"/>
      <c r="AS117" s="398"/>
      <c r="AT117" s="398"/>
      <c r="AU117" s="398"/>
      <c r="AV117" s="398"/>
      <c r="AW117" s="398"/>
      <c r="AX117" s="398"/>
      <c r="AY117" s="398"/>
      <c r="AZ117" s="398"/>
      <c r="BA117" s="398"/>
      <c r="BB117" s="399"/>
      <c r="BC117" s="428" t="s">
        <v>4</v>
      </c>
      <c r="BD117" s="429"/>
      <c r="BE117" s="429"/>
      <c r="BF117" s="429"/>
      <c r="BG117" s="429"/>
      <c r="BH117" s="429"/>
      <c r="BI117" s="429"/>
      <c r="BJ117" s="429"/>
      <c r="BK117" s="429"/>
      <c r="BL117" s="429"/>
      <c r="BM117" s="429"/>
      <c r="BN117" s="429"/>
      <c r="BO117" s="429"/>
      <c r="BP117" s="429"/>
      <c r="BQ117" s="429"/>
      <c r="BR117" s="430"/>
      <c r="BS117" s="428" t="s">
        <v>4</v>
      </c>
      <c r="BT117" s="429"/>
      <c r="BU117" s="429"/>
      <c r="BV117" s="429"/>
      <c r="BW117" s="429"/>
      <c r="BX117" s="429"/>
      <c r="BY117" s="429"/>
      <c r="BZ117" s="429"/>
      <c r="CA117" s="429"/>
      <c r="CB117" s="429"/>
      <c r="CC117" s="429"/>
      <c r="CD117" s="429"/>
      <c r="CE117" s="429"/>
      <c r="CF117" s="429"/>
      <c r="CG117" s="429"/>
      <c r="CH117" s="430"/>
      <c r="CI117" s="428"/>
      <c r="CJ117" s="429"/>
      <c r="CK117" s="429"/>
      <c r="CL117" s="429"/>
      <c r="CM117" s="429"/>
      <c r="CN117" s="429"/>
      <c r="CO117" s="429"/>
      <c r="CP117" s="429"/>
      <c r="CQ117" s="429"/>
      <c r="CR117" s="429"/>
      <c r="CS117" s="429"/>
      <c r="CT117" s="429"/>
      <c r="CU117" s="429"/>
      <c r="CV117" s="429"/>
      <c r="CW117" s="429"/>
      <c r="CX117" s="429"/>
      <c r="CY117" s="429"/>
      <c r="CZ117" s="430"/>
    </row>
    <row r="118" spans="1:104" s="19" customFormat="1" ht="15" customHeight="1" x14ac:dyDescent="0.25">
      <c r="A118" s="423" t="s">
        <v>55</v>
      </c>
      <c r="B118" s="424"/>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c r="AI118" s="424"/>
      <c r="AJ118" s="424"/>
      <c r="AK118" s="424"/>
      <c r="AL118" s="424"/>
      <c r="AM118" s="424"/>
      <c r="AN118" s="424"/>
      <c r="AO118" s="424"/>
      <c r="AP118" s="424"/>
      <c r="AQ118" s="424"/>
      <c r="AR118" s="424"/>
      <c r="AS118" s="424"/>
      <c r="AT118" s="424"/>
      <c r="AU118" s="424"/>
      <c r="AV118" s="424"/>
      <c r="AW118" s="424"/>
      <c r="AX118" s="424"/>
      <c r="AY118" s="424"/>
      <c r="AZ118" s="424"/>
      <c r="BA118" s="424"/>
      <c r="BB118" s="425"/>
      <c r="BC118" s="393" t="s">
        <v>4</v>
      </c>
      <c r="BD118" s="393"/>
      <c r="BE118" s="393"/>
      <c r="BF118" s="393"/>
      <c r="BG118" s="393"/>
      <c r="BH118" s="393"/>
      <c r="BI118" s="393"/>
      <c r="BJ118" s="393"/>
      <c r="BK118" s="393"/>
      <c r="BL118" s="393"/>
      <c r="BM118" s="393"/>
      <c r="BN118" s="393"/>
      <c r="BO118" s="393"/>
      <c r="BP118" s="393"/>
      <c r="BQ118" s="393"/>
      <c r="BR118" s="393"/>
      <c r="BS118" s="393" t="s">
        <v>4</v>
      </c>
      <c r="BT118" s="393"/>
      <c r="BU118" s="393"/>
      <c r="BV118" s="393"/>
      <c r="BW118" s="393"/>
      <c r="BX118" s="393"/>
      <c r="BY118" s="393"/>
      <c r="BZ118" s="393"/>
      <c r="CA118" s="393"/>
      <c r="CB118" s="393"/>
      <c r="CC118" s="393"/>
      <c r="CD118" s="393"/>
      <c r="CE118" s="393"/>
      <c r="CF118" s="393"/>
      <c r="CG118" s="393"/>
      <c r="CH118" s="393"/>
      <c r="CI118" s="393"/>
      <c r="CJ118" s="393"/>
      <c r="CK118" s="393"/>
      <c r="CL118" s="393"/>
      <c r="CM118" s="393"/>
      <c r="CN118" s="393"/>
      <c r="CO118" s="393"/>
      <c r="CP118" s="393"/>
      <c r="CQ118" s="393"/>
      <c r="CR118" s="393"/>
      <c r="CS118" s="393"/>
      <c r="CT118" s="393"/>
      <c r="CU118" s="393"/>
      <c r="CV118" s="393"/>
      <c r="CW118" s="393"/>
      <c r="CX118" s="393"/>
      <c r="CY118" s="393"/>
      <c r="CZ118" s="393"/>
    </row>
    <row r="119" spans="1:104" s="19" customFormat="1" ht="15" customHeight="1" x14ac:dyDescent="0.25">
      <c r="A119" s="33"/>
      <c r="B119" s="33"/>
      <c r="C119" s="33"/>
      <c r="D119" s="33"/>
      <c r="E119" s="33"/>
      <c r="F119" s="33"/>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row>
    <row r="120" spans="1:104" s="76" customFormat="1" ht="29.25" customHeight="1" x14ac:dyDescent="0.2">
      <c r="A120" s="377" t="s">
        <v>263</v>
      </c>
      <c r="B120" s="377"/>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7"/>
      <c r="BT120" s="377"/>
      <c r="BU120" s="377"/>
      <c r="BV120" s="377"/>
      <c r="BW120" s="377"/>
      <c r="BX120" s="377"/>
      <c r="BY120" s="377"/>
      <c r="BZ120" s="377"/>
      <c r="CA120" s="377"/>
      <c r="CB120" s="377"/>
      <c r="CC120" s="377"/>
      <c r="CD120" s="377"/>
      <c r="CE120" s="377"/>
      <c r="CF120" s="377"/>
      <c r="CG120" s="377"/>
      <c r="CH120" s="377"/>
      <c r="CI120" s="377"/>
      <c r="CJ120" s="377"/>
      <c r="CK120" s="377"/>
      <c r="CL120" s="377"/>
      <c r="CM120" s="377"/>
      <c r="CN120" s="377"/>
      <c r="CO120" s="377"/>
      <c r="CP120" s="377"/>
      <c r="CQ120" s="377"/>
      <c r="CR120" s="377"/>
      <c r="CS120" s="377"/>
      <c r="CT120" s="377"/>
      <c r="CU120" s="377"/>
      <c r="CV120" s="377"/>
      <c r="CW120" s="377"/>
      <c r="CX120" s="377"/>
      <c r="CY120" s="377"/>
      <c r="CZ120" s="377"/>
    </row>
    <row r="121" spans="1:104" ht="11.25" customHeight="1" x14ac:dyDescent="0.25"/>
    <row r="122" spans="1:104" s="76" customFormat="1" ht="14.25" x14ac:dyDescent="0.2">
      <c r="A122" s="76" t="s">
        <v>46</v>
      </c>
      <c r="W122" s="402"/>
      <c r="X122" s="402"/>
      <c r="Y122" s="402"/>
      <c r="Z122" s="402"/>
      <c r="AA122" s="402"/>
      <c r="AB122" s="402"/>
      <c r="AC122" s="402"/>
      <c r="AD122" s="402"/>
      <c r="AE122" s="402"/>
      <c r="AF122" s="402"/>
      <c r="AG122" s="402"/>
      <c r="AH122" s="402"/>
      <c r="AI122" s="402"/>
      <c r="AJ122" s="402"/>
      <c r="AK122" s="402"/>
      <c r="AL122" s="402"/>
      <c r="AM122" s="402"/>
      <c r="AN122" s="402"/>
      <c r="AO122" s="402"/>
      <c r="AP122" s="402"/>
      <c r="AQ122" s="402"/>
      <c r="AR122" s="402"/>
      <c r="AS122" s="402"/>
      <c r="AT122" s="402"/>
      <c r="AU122" s="402"/>
      <c r="AV122" s="402"/>
      <c r="AW122" s="402"/>
      <c r="AX122" s="402"/>
      <c r="AY122" s="402"/>
      <c r="AZ122" s="402"/>
      <c r="BA122" s="402"/>
      <c r="BB122" s="402"/>
      <c r="BC122" s="402"/>
      <c r="BD122" s="402"/>
      <c r="BE122" s="402"/>
      <c r="BF122" s="402"/>
      <c r="BG122" s="402"/>
      <c r="BH122" s="402"/>
      <c r="BI122" s="402"/>
      <c r="BJ122" s="402"/>
      <c r="BK122" s="402"/>
      <c r="BL122" s="402"/>
      <c r="BM122" s="402"/>
      <c r="BN122" s="402"/>
      <c r="BO122" s="402"/>
      <c r="BP122" s="402"/>
      <c r="BQ122" s="402"/>
      <c r="BR122" s="402"/>
      <c r="BS122" s="402"/>
      <c r="BT122" s="402"/>
      <c r="BU122" s="402"/>
      <c r="BV122" s="402"/>
      <c r="BW122" s="402"/>
      <c r="BX122" s="402"/>
      <c r="BY122" s="402"/>
      <c r="BZ122" s="402"/>
      <c r="CA122" s="402"/>
      <c r="CB122" s="402"/>
      <c r="CC122" s="402"/>
      <c r="CD122" s="402"/>
      <c r="CE122" s="402"/>
      <c r="CF122" s="402"/>
      <c r="CG122" s="402"/>
      <c r="CH122" s="402"/>
      <c r="CI122" s="402"/>
      <c r="CJ122" s="402"/>
      <c r="CK122" s="402"/>
      <c r="CL122" s="402"/>
      <c r="CM122" s="402"/>
      <c r="CN122" s="402"/>
      <c r="CO122" s="402"/>
      <c r="CP122" s="402"/>
      <c r="CQ122" s="402"/>
      <c r="CR122" s="402"/>
      <c r="CS122" s="402"/>
      <c r="CT122" s="402"/>
      <c r="CU122" s="402"/>
      <c r="CV122" s="402"/>
      <c r="CW122" s="402"/>
      <c r="CX122" s="402"/>
      <c r="CY122" s="402"/>
      <c r="CZ122" s="402"/>
    </row>
    <row r="123" spans="1:104" s="76" customFormat="1" ht="10.5" customHeight="1" x14ac:dyDescent="0.2">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row>
    <row r="124" spans="1:104" s="78" customFormat="1" ht="63.75" customHeight="1" x14ac:dyDescent="0.25">
      <c r="A124" s="361" t="s">
        <v>48</v>
      </c>
      <c r="B124" s="362"/>
      <c r="C124" s="362"/>
      <c r="D124" s="362"/>
      <c r="E124" s="362"/>
      <c r="F124" s="362"/>
      <c r="G124" s="363"/>
      <c r="H124" s="361" t="s">
        <v>0</v>
      </c>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2"/>
      <c r="BA124" s="362"/>
      <c r="BB124" s="363"/>
      <c r="BC124" s="403" t="s">
        <v>76</v>
      </c>
      <c r="BD124" s="404"/>
      <c r="BE124" s="404"/>
      <c r="BF124" s="404"/>
      <c r="BG124" s="404"/>
      <c r="BH124" s="404"/>
      <c r="BI124" s="404"/>
      <c r="BJ124" s="404"/>
      <c r="BK124" s="404"/>
      <c r="BL124" s="404"/>
      <c r="BM124" s="404"/>
      <c r="BN124" s="404"/>
      <c r="BO124" s="404"/>
      <c r="BP124" s="404"/>
      <c r="BQ124" s="404"/>
      <c r="BR124" s="405"/>
      <c r="BS124" s="412" t="s">
        <v>77</v>
      </c>
      <c r="BT124" s="412"/>
      <c r="BU124" s="412"/>
      <c r="BV124" s="412"/>
      <c r="BW124" s="412"/>
      <c r="BX124" s="412"/>
      <c r="BY124" s="412"/>
      <c r="BZ124" s="412"/>
      <c r="CA124" s="412"/>
      <c r="CB124" s="412"/>
      <c r="CC124" s="412"/>
      <c r="CD124" s="412"/>
      <c r="CE124" s="412"/>
      <c r="CF124" s="412"/>
      <c r="CG124" s="412"/>
      <c r="CH124" s="412"/>
      <c r="CI124" s="412" t="s">
        <v>78</v>
      </c>
      <c r="CJ124" s="412"/>
      <c r="CK124" s="412"/>
      <c r="CL124" s="412"/>
      <c r="CM124" s="412"/>
      <c r="CN124" s="412"/>
      <c r="CO124" s="412"/>
      <c r="CP124" s="412"/>
      <c r="CQ124" s="412"/>
      <c r="CR124" s="412"/>
      <c r="CS124" s="412"/>
      <c r="CT124" s="412"/>
      <c r="CU124" s="412"/>
      <c r="CV124" s="412"/>
      <c r="CW124" s="412"/>
      <c r="CX124" s="412"/>
      <c r="CY124" s="412"/>
      <c r="CZ124" s="412"/>
    </row>
    <row r="125" spans="1:104" s="18" customFormat="1" ht="12.75" x14ac:dyDescent="0.25">
      <c r="A125" s="413">
        <v>1</v>
      </c>
      <c r="B125" s="413"/>
      <c r="C125" s="413"/>
      <c r="D125" s="413"/>
      <c r="E125" s="413"/>
      <c r="F125" s="413"/>
      <c r="G125" s="413"/>
      <c r="H125" s="413">
        <v>2</v>
      </c>
      <c r="I125" s="413"/>
      <c r="J125" s="413"/>
      <c r="K125" s="413"/>
      <c r="L125" s="413"/>
      <c r="M125" s="413"/>
      <c r="N125" s="413"/>
      <c r="O125" s="413"/>
      <c r="P125" s="413"/>
      <c r="Q125" s="413"/>
      <c r="R125" s="413"/>
      <c r="S125" s="413"/>
      <c r="T125" s="413"/>
      <c r="U125" s="413"/>
      <c r="V125" s="413"/>
      <c r="W125" s="413"/>
      <c r="X125" s="413"/>
      <c r="Y125" s="413"/>
      <c r="Z125" s="413"/>
      <c r="AA125" s="413"/>
      <c r="AB125" s="413"/>
      <c r="AC125" s="413"/>
      <c r="AD125" s="413"/>
      <c r="AE125" s="413"/>
      <c r="AF125" s="413"/>
      <c r="AG125" s="413"/>
      <c r="AH125" s="413"/>
      <c r="AI125" s="413"/>
      <c r="AJ125" s="413"/>
      <c r="AK125" s="413"/>
      <c r="AL125" s="413"/>
      <c r="AM125" s="413"/>
      <c r="AN125" s="413"/>
      <c r="AO125" s="413"/>
      <c r="AP125" s="413"/>
      <c r="AQ125" s="413"/>
      <c r="AR125" s="413"/>
      <c r="AS125" s="413"/>
      <c r="AT125" s="413"/>
      <c r="AU125" s="413"/>
      <c r="AV125" s="413"/>
      <c r="AW125" s="413"/>
      <c r="AX125" s="413"/>
      <c r="AY125" s="413"/>
      <c r="AZ125" s="413"/>
      <c r="BA125" s="413"/>
      <c r="BB125" s="413"/>
      <c r="BC125" s="413">
        <v>3</v>
      </c>
      <c r="BD125" s="413"/>
      <c r="BE125" s="413"/>
      <c r="BF125" s="413"/>
      <c r="BG125" s="413"/>
      <c r="BH125" s="413"/>
      <c r="BI125" s="413"/>
      <c r="BJ125" s="413"/>
      <c r="BK125" s="413"/>
      <c r="BL125" s="413"/>
      <c r="BM125" s="413"/>
      <c r="BN125" s="413"/>
      <c r="BO125" s="413"/>
      <c r="BP125" s="413"/>
      <c r="BQ125" s="413"/>
      <c r="BR125" s="413"/>
      <c r="BS125" s="413">
        <v>4</v>
      </c>
      <c r="BT125" s="413"/>
      <c r="BU125" s="413"/>
      <c r="BV125" s="413"/>
      <c r="BW125" s="413"/>
      <c r="BX125" s="413"/>
      <c r="BY125" s="413"/>
      <c r="BZ125" s="413"/>
      <c r="CA125" s="413"/>
      <c r="CB125" s="413"/>
      <c r="CC125" s="413"/>
      <c r="CD125" s="413"/>
      <c r="CE125" s="413"/>
      <c r="CF125" s="413"/>
      <c r="CG125" s="413"/>
      <c r="CH125" s="413"/>
      <c r="CI125" s="413">
        <v>5</v>
      </c>
      <c r="CJ125" s="413"/>
      <c r="CK125" s="413"/>
      <c r="CL125" s="413"/>
      <c r="CM125" s="413"/>
      <c r="CN125" s="413"/>
      <c r="CO125" s="413"/>
      <c r="CP125" s="413"/>
      <c r="CQ125" s="413"/>
      <c r="CR125" s="413"/>
      <c r="CS125" s="413"/>
      <c r="CT125" s="413"/>
      <c r="CU125" s="413"/>
      <c r="CV125" s="413"/>
      <c r="CW125" s="413"/>
      <c r="CX125" s="413"/>
      <c r="CY125" s="413"/>
      <c r="CZ125" s="413"/>
    </row>
    <row r="126" spans="1:104" s="19" customFormat="1" ht="15" customHeight="1" x14ac:dyDescent="0.25">
      <c r="A126" s="431" t="s">
        <v>244</v>
      </c>
      <c r="B126" s="432"/>
      <c r="C126" s="432"/>
      <c r="D126" s="432"/>
      <c r="E126" s="432"/>
      <c r="F126" s="432"/>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2"/>
      <c r="BQ126" s="432"/>
      <c r="BR126" s="432"/>
      <c r="BS126" s="432"/>
      <c r="BT126" s="432"/>
      <c r="BU126" s="432"/>
      <c r="BV126" s="432"/>
      <c r="BW126" s="432"/>
      <c r="BX126" s="432"/>
      <c r="BY126" s="432"/>
      <c r="BZ126" s="432"/>
      <c r="CA126" s="432"/>
      <c r="CB126" s="432"/>
      <c r="CC126" s="432"/>
      <c r="CD126" s="432"/>
      <c r="CE126" s="432"/>
      <c r="CF126" s="432"/>
      <c r="CG126" s="432"/>
      <c r="CH126" s="432"/>
      <c r="CI126" s="432"/>
      <c r="CJ126" s="432"/>
      <c r="CK126" s="432"/>
      <c r="CL126" s="432"/>
      <c r="CM126" s="432"/>
      <c r="CN126" s="432"/>
      <c r="CO126" s="432"/>
      <c r="CP126" s="432"/>
      <c r="CQ126" s="432"/>
      <c r="CR126" s="432"/>
      <c r="CS126" s="432"/>
      <c r="CT126" s="432"/>
      <c r="CU126" s="432"/>
      <c r="CV126" s="432"/>
      <c r="CW126" s="432"/>
      <c r="CX126" s="432"/>
      <c r="CY126" s="432"/>
      <c r="CZ126" s="432"/>
    </row>
    <row r="127" spans="1:104" s="19" customFormat="1" ht="15" customHeight="1" x14ac:dyDescent="0.25">
      <c r="A127" s="417"/>
      <c r="B127" s="418"/>
      <c r="C127" s="418"/>
      <c r="D127" s="418"/>
      <c r="E127" s="418"/>
      <c r="F127" s="418"/>
      <c r="G127" s="419"/>
      <c r="H127" s="420"/>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1"/>
      <c r="BA127" s="421"/>
      <c r="BB127" s="422"/>
      <c r="BC127" s="428"/>
      <c r="BD127" s="429"/>
      <c r="BE127" s="429"/>
      <c r="BF127" s="429"/>
      <c r="BG127" s="429"/>
      <c r="BH127" s="429"/>
      <c r="BI127" s="429"/>
      <c r="BJ127" s="429"/>
      <c r="BK127" s="429"/>
      <c r="BL127" s="429"/>
      <c r="BM127" s="429"/>
      <c r="BN127" s="429"/>
      <c r="BO127" s="429"/>
      <c r="BP127" s="429"/>
      <c r="BQ127" s="429"/>
      <c r="BR127" s="430"/>
      <c r="BS127" s="428"/>
      <c r="BT127" s="429"/>
      <c r="BU127" s="429"/>
      <c r="BV127" s="429"/>
      <c r="BW127" s="429"/>
      <c r="BX127" s="429"/>
      <c r="BY127" s="429"/>
      <c r="BZ127" s="429"/>
      <c r="CA127" s="429"/>
      <c r="CB127" s="429"/>
      <c r="CC127" s="429"/>
      <c r="CD127" s="429"/>
      <c r="CE127" s="429"/>
      <c r="CF127" s="429"/>
      <c r="CG127" s="429"/>
      <c r="CH127" s="430"/>
      <c r="CI127" s="428"/>
      <c r="CJ127" s="429"/>
      <c r="CK127" s="429"/>
      <c r="CL127" s="429"/>
      <c r="CM127" s="429"/>
      <c r="CN127" s="429"/>
      <c r="CO127" s="429"/>
      <c r="CP127" s="429"/>
      <c r="CQ127" s="429"/>
      <c r="CR127" s="429"/>
      <c r="CS127" s="429"/>
      <c r="CT127" s="429"/>
      <c r="CU127" s="429"/>
      <c r="CV127" s="429"/>
      <c r="CW127" s="429"/>
      <c r="CX127" s="429"/>
      <c r="CY127" s="429"/>
      <c r="CZ127" s="430"/>
    </row>
    <row r="128" spans="1:104" s="19" customFormat="1" ht="15" customHeight="1" x14ac:dyDescent="0.25">
      <c r="A128" s="397" t="s">
        <v>279</v>
      </c>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c r="AV128" s="398"/>
      <c r="AW128" s="398"/>
      <c r="AX128" s="398"/>
      <c r="AY128" s="398"/>
      <c r="AZ128" s="398"/>
      <c r="BA128" s="398"/>
      <c r="BB128" s="399"/>
      <c r="BC128" s="428" t="s">
        <v>4</v>
      </c>
      <c r="BD128" s="429"/>
      <c r="BE128" s="429"/>
      <c r="BF128" s="429"/>
      <c r="BG128" s="429"/>
      <c r="BH128" s="429"/>
      <c r="BI128" s="429"/>
      <c r="BJ128" s="429"/>
      <c r="BK128" s="429"/>
      <c r="BL128" s="429"/>
      <c r="BM128" s="429"/>
      <c r="BN128" s="429"/>
      <c r="BO128" s="429"/>
      <c r="BP128" s="429"/>
      <c r="BQ128" s="429"/>
      <c r="BR128" s="430"/>
      <c r="BS128" s="428" t="s">
        <v>4</v>
      </c>
      <c r="BT128" s="429"/>
      <c r="BU128" s="429"/>
      <c r="BV128" s="429"/>
      <c r="BW128" s="429"/>
      <c r="BX128" s="429"/>
      <c r="BY128" s="429"/>
      <c r="BZ128" s="429"/>
      <c r="CA128" s="429"/>
      <c r="CB128" s="429"/>
      <c r="CC128" s="429"/>
      <c r="CD128" s="429"/>
      <c r="CE128" s="429"/>
      <c r="CF128" s="429"/>
      <c r="CG128" s="429"/>
      <c r="CH128" s="430"/>
      <c r="CI128" s="428"/>
      <c r="CJ128" s="429"/>
      <c r="CK128" s="429"/>
      <c r="CL128" s="429"/>
      <c r="CM128" s="429"/>
      <c r="CN128" s="429"/>
      <c r="CO128" s="429"/>
      <c r="CP128" s="429"/>
      <c r="CQ128" s="429"/>
      <c r="CR128" s="429"/>
      <c r="CS128" s="429"/>
      <c r="CT128" s="429"/>
      <c r="CU128" s="429"/>
      <c r="CV128" s="429"/>
      <c r="CW128" s="429"/>
      <c r="CX128" s="429"/>
      <c r="CY128" s="429"/>
      <c r="CZ128" s="430"/>
    </row>
    <row r="129" spans="1:104" s="19" customFormat="1" ht="15" customHeight="1" x14ac:dyDescent="0.25">
      <c r="A129" s="431" t="s">
        <v>244</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432"/>
      <c r="BW129" s="432"/>
      <c r="BX129" s="432"/>
      <c r="BY129" s="432"/>
      <c r="BZ129" s="432"/>
      <c r="CA129" s="432"/>
      <c r="CB129" s="432"/>
      <c r="CC129" s="432"/>
      <c r="CD129" s="432"/>
      <c r="CE129" s="432"/>
      <c r="CF129" s="432"/>
      <c r="CG129" s="432"/>
      <c r="CH129" s="432"/>
      <c r="CI129" s="432"/>
      <c r="CJ129" s="432"/>
      <c r="CK129" s="432"/>
      <c r="CL129" s="432"/>
      <c r="CM129" s="432"/>
      <c r="CN129" s="432"/>
      <c r="CO129" s="432"/>
      <c r="CP129" s="432"/>
      <c r="CQ129" s="432"/>
      <c r="CR129" s="432"/>
      <c r="CS129" s="432"/>
      <c r="CT129" s="432"/>
      <c r="CU129" s="432"/>
      <c r="CV129" s="432"/>
      <c r="CW129" s="432"/>
      <c r="CX129" s="432"/>
      <c r="CY129" s="432"/>
      <c r="CZ129" s="432"/>
    </row>
    <row r="130" spans="1:104" s="19" customFormat="1" ht="15" customHeight="1" x14ac:dyDescent="0.25">
      <c r="A130" s="417"/>
      <c r="B130" s="418"/>
      <c r="C130" s="418"/>
      <c r="D130" s="418"/>
      <c r="E130" s="418"/>
      <c r="F130" s="418"/>
      <c r="G130" s="419"/>
      <c r="H130" s="420"/>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1"/>
      <c r="AY130" s="421"/>
      <c r="AZ130" s="421"/>
      <c r="BA130" s="421"/>
      <c r="BB130" s="422"/>
      <c r="BC130" s="428"/>
      <c r="BD130" s="429"/>
      <c r="BE130" s="429"/>
      <c r="BF130" s="429"/>
      <c r="BG130" s="429"/>
      <c r="BH130" s="429"/>
      <c r="BI130" s="429"/>
      <c r="BJ130" s="429"/>
      <c r="BK130" s="429"/>
      <c r="BL130" s="429"/>
      <c r="BM130" s="429"/>
      <c r="BN130" s="429"/>
      <c r="BO130" s="429"/>
      <c r="BP130" s="429"/>
      <c r="BQ130" s="429"/>
      <c r="BR130" s="430"/>
      <c r="BS130" s="428"/>
      <c r="BT130" s="429"/>
      <c r="BU130" s="429"/>
      <c r="BV130" s="429"/>
      <c r="BW130" s="429"/>
      <c r="BX130" s="429"/>
      <c r="BY130" s="429"/>
      <c r="BZ130" s="429"/>
      <c r="CA130" s="429"/>
      <c r="CB130" s="429"/>
      <c r="CC130" s="429"/>
      <c r="CD130" s="429"/>
      <c r="CE130" s="429"/>
      <c r="CF130" s="429"/>
      <c r="CG130" s="429"/>
      <c r="CH130" s="430"/>
      <c r="CI130" s="428"/>
      <c r="CJ130" s="429"/>
      <c r="CK130" s="429"/>
      <c r="CL130" s="429"/>
      <c r="CM130" s="429"/>
      <c r="CN130" s="429"/>
      <c r="CO130" s="429"/>
      <c r="CP130" s="429"/>
      <c r="CQ130" s="429"/>
      <c r="CR130" s="429"/>
      <c r="CS130" s="429"/>
      <c r="CT130" s="429"/>
      <c r="CU130" s="429"/>
      <c r="CV130" s="429"/>
      <c r="CW130" s="429"/>
      <c r="CX130" s="429"/>
      <c r="CY130" s="429"/>
      <c r="CZ130" s="430"/>
    </row>
    <row r="131" spans="1:104" s="19" customFormat="1" ht="15" customHeight="1" x14ac:dyDescent="0.25">
      <c r="A131" s="397" t="s">
        <v>279</v>
      </c>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8"/>
      <c r="AZ131" s="398"/>
      <c r="BA131" s="398"/>
      <c r="BB131" s="399"/>
      <c r="BC131" s="428" t="s">
        <v>4</v>
      </c>
      <c r="BD131" s="429"/>
      <c r="BE131" s="429"/>
      <c r="BF131" s="429"/>
      <c r="BG131" s="429"/>
      <c r="BH131" s="429"/>
      <c r="BI131" s="429"/>
      <c r="BJ131" s="429"/>
      <c r="BK131" s="429"/>
      <c r="BL131" s="429"/>
      <c r="BM131" s="429"/>
      <c r="BN131" s="429"/>
      <c r="BO131" s="429"/>
      <c r="BP131" s="429"/>
      <c r="BQ131" s="429"/>
      <c r="BR131" s="430"/>
      <c r="BS131" s="428" t="s">
        <v>4</v>
      </c>
      <c r="BT131" s="429"/>
      <c r="BU131" s="429"/>
      <c r="BV131" s="429"/>
      <c r="BW131" s="429"/>
      <c r="BX131" s="429"/>
      <c r="BY131" s="429"/>
      <c r="BZ131" s="429"/>
      <c r="CA131" s="429"/>
      <c r="CB131" s="429"/>
      <c r="CC131" s="429"/>
      <c r="CD131" s="429"/>
      <c r="CE131" s="429"/>
      <c r="CF131" s="429"/>
      <c r="CG131" s="429"/>
      <c r="CH131" s="430"/>
      <c r="CI131" s="428"/>
      <c r="CJ131" s="429"/>
      <c r="CK131" s="429"/>
      <c r="CL131" s="429"/>
      <c r="CM131" s="429"/>
      <c r="CN131" s="429"/>
      <c r="CO131" s="429"/>
      <c r="CP131" s="429"/>
      <c r="CQ131" s="429"/>
      <c r="CR131" s="429"/>
      <c r="CS131" s="429"/>
      <c r="CT131" s="429"/>
      <c r="CU131" s="429"/>
      <c r="CV131" s="429"/>
      <c r="CW131" s="429"/>
      <c r="CX131" s="429"/>
      <c r="CY131" s="429"/>
      <c r="CZ131" s="430"/>
    </row>
    <row r="132" spans="1:104" s="19" customFormat="1" ht="15" customHeight="1" x14ac:dyDescent="0.25">
      <c r="A132" s="423" t="s">
        <v>55</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4"/>
      <c r="AY132" s="424"/>
      <c r="AZ132" s="424"/>
      <c r="BA132" s="424"/>
      <c r="BB132" s="425"/>
      <c r="BC132" s="393" t="s">
        <v>4</v>
      </c>
      <c r="BD132" s="393"/>
      <c r="BE132" s="393"/>
      <c r="BF132" s="393"/>
      <c r="BG132" s="393"/>
      <c r="BH132" s="393"/>
      <c r="BI132" s="393"/>
      <c r="BJ132" s="393"/>
      <c r="BK132" s="393"/>
      <c r="BL132" s="393"/>
      <c r="BM132" s="393"/>
      <c r="BN132" s="393"/>
      <c r="BO132" s="393"/>
      <c r="BP132" s="393"/>
      <c r="BQ132" s="393"/>
      <c r="BR132" s="393"/>
      <c r="BS132" s="393" t="s">
        <v>4</v>
      </c>
      <c r="BT132" s="393"/>
      <c r="BU132" s="393"/>
      <c r="BV132" s="393"/>
      <c r="BW132" s="393"/>
      <c r="BX132" s="393"/>
      <c r="BY132" s="393"/>
      <c r="BZ132" s="393"/>
      <c r="CA132" s="393"/>
      <c r="CB132" s="393"/>
      <c r="CC132" s="393"/>
      <c r="CD132" s="393"/>
      <c r="CE132" s="393"/>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row>
    <row r="133" spans="1:104" s="19" customFormat="1" ht="15" customHeight="1" x14ac:dyDescent="0.25">
      <c r="A133" s="33"/>
      <c r="B133" s="33"/>
      <c r="C133" s="33"/>
      <c r="D133" s="33"/>
      <c r="E133" s="33"/>
      <c r="F133" s="33"/>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row>
    <row r="134" spans="1:104" s="76" customFormat="1" ht="14.25" x14ac:dyDescent="0.2">
      <c r="A134" s="396" t="s">
        <v>264</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6"/>
      <c r="AY134" s="396"/>
      <c r="AZ134" s="396"/>
      <c r="BA134" s="396"/>
      <c r="BB134" s="396"/>
      <c r="BC134" s="396"/>
      <c r="BD134" s="396"/>
      <c r="BE134" s="396"/>
      <c r="BF134" s="396"/>
      <c r="BG134" s="396"/>
      <c r="BH134" s="396"/>
      <c r="BI134" s="396"/>
      <c r="BJ134" s="396"/>
      <c r="BK134" s="396"/>
      <c r="BL134" s="396"/>
      <c r="BM134" s="396"/>
      <c r="BN134" s="396"/>
      <c r="BO134" s="396"/>
      <c r="BP134" s="396"/>
      <c r="BQ134" s="396"/>
      <c r="BR134" s="396"/>
      <c r="BS134" s="396"/>
      <c r="BT134" s="396"/>
      <c r="BU134" s="396"/>
      <c r="BV134" s="396"/>
      <c r="BW134" s="396"/>
      <c r="BX134" s="396"/>
      <c r="BY134" s="396"/>
      <c r="BZ134" s="396"/>
      <c r="CA134" s="396"/>
      <c r="CB134" s="396"/>
      <c r="CC134" s="396"/>
      <c r="CD134" s="396"/>
      <c r="CE134" s="396"/>
      <c r="CF134" s="396"/>
      <c r="CG134" s="396"/>
      <c r="CH134" s="396"/>
      <c r="CI134" s="396"/>
      <c r="CJ134" s="396"/>
      <c r="CK134" s="396"/>
      <c r="CL134" s="396"/>
      <c r="CM134" s="396"/>
      <c r="CN134" s="396"/>
      <c r="CO134" s="396"/>
      <c r="CP134" s="396"/>
      <c r="CQ134" s="396"/>
      <c r="CR134" s="396"/>
      <c r="CS134" s="396"/>
      <c r="CT134" s="396"/>
      <c r="CU134" s="396"/>
      <c r="CV134" s="396"/>
      <c r="CW134" s="396"/>
      <c r="CX134" s="396"/>
      <c r="CY134" s="396"/>
      <c r="CZ134" s="396"/>
    </row>
    <row r="135" spans="1:104" ht="6" customHeight="1" x14ac:dyDescent="0.25"/>
    <row r="136" spans="1:104" s="76" customFormat="1" ht="14.25" x14ac:dyDescent="0.2">
      <c r="A136" s="76" t="s">
        <v>46</v>
      </c>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2"/>
      <c r="BD136" s="402"/>
      <c r="BE136" s="402"/>
      <c r="BF136" s="402"/>
      <c r="BG136" s="402"/>
      <c r="BH136" s="402"/>
      <c r="BI136" s="402"/>
      <c r="BJ136" s="402"/>
      <c r="BK136" s="402"/>
      <c r="BL136" s="402"/>
      <c r="BM136" s="402"/>
      <c r="BN136" s="402"/>
      <c r="BO136" s="402"/>
      <c r="BP136" s="402"/>
      <c r="BQ136" s="402"/>
      <c r="BR136" s="402"/>
      <c r="BS136" s="402"/>
      <c r="BT136" s="402"/>
      <c r="BU136" s="402"/>
      <c r="BV136" s="402"/>
      <c r="BW136" s="402"/>
      <c r="BX136" s="402"/>
      <c r="BY136" s="402"/>
      <c r="BZ136" s="402"/>
      <c r="CA136" s="402"/>
      <c r="CB136" s="402"/>
      <c r="CC136" s="402"/>
      <c r="CD136" s="402"/>
      <c r="CE136" s="402"/>
      <c r="CF136" s="402"/>
      <c r="CG136" s="402"/>
      <c r="CH136" s="402"/>
      <c r="CI136" s="402"/>
      <c r="CJ136" s="402"/>
      <c r="CK136" s="402"/>
      <c r="CL136" s="402"/>
      <c r="CM136" s="402"/>
      <c r="CN136" s="402"/>
      <c r="CO136" s="402"/>
      <c r="CP136" s="402"/>
      <c r="CQ136" s="402"/>
      <c r="CR136" s="402"/>
      <c r="CS136" s="402"/>
      <c r="CT136" s="402"/>
      <c r="CU136" s="402"/>
      <c r="CV136" s="402"/>
      <c r="CW136" s="402"/>
      <c r="CX136" s="402"/>
      <c r="CY136" s="402"/>
      <c r="CZ136" s="402"/>
    </row>
    <row r="137" spans="1:104" s="76" customFormat="1" ht="6" customHeight="1" x14ac:dyDescent="0.2">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row>
    <row r="138" spans="1:104" s="78" customFormat="1" ht="45" customHeight="1" x14ac:dyDescent="0.25">
      <c r="A138" s="361" t="s">
        <v>48</v>
      </c>
      <c r="B138" s="362"/>
      <c r="C138" s="362"/>
      <c r="D138" s="362"/>
      <c r="E138" s="362"/>
      <c r="F138" s="362"/>
      <c r="G138" s="363"/>
      <c r="H138" s="361" t="s">
        <v>0</v>
      </c>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c r="AN138" s="362"/>
      <c r="AO138" s="362"/>
      <c r="AP138" s="362"/>
      <c r="AQ138" s="362"/>
      <c r="AR138" s="362"/>
      <c r="AS138" s="362"/>
      <c r="AT138" s="362"/>
      <c r="AU138" s="362"/>
      <c r="AV138" s="362"/>
      <c r="AW138" s="362"/>
      <c r="AX138" s="362"/>
      <c r="AY138" s="362"/>
      <c r="AZ138" s="362"/>
      <c r="BA138" s="362"/>
      <c r="BB138" s="363"/>
      <c r="BC138" s="412" t="s">
        <v>72</v>
      </c>
      <c r="BD138" s="412"/>
      <c r="BE138" s="412"/>
      <c r="BF138" s="412"/>
      <c r="BG138" s="412"/>
      <c r="BH138" s="412"/>
      <c r="BI138" s="412"/>
      <c r="BJ138" s="412"/>
      <c r="BK138" s="412"/>
      <c r="BL138" s="412"/>
      <c r="BM138" s="412"/>
      <c r="BN138" s="412"/>
      <c r="BO138" s="412"/>
      <c r="BP138" s="412"/>
      <c r="BQ138" s="412"/>
      <c r="BR138" s="412"/>
      <c r="BS138" s="412" t="s">
        <v>73</v>
      </c>
      <c r="BT138" s="412"/>
      <c r="BU138" s="412"/>
      <c r="BV138" s="412"/>
      <c r="BW138" s="412"/>
      <c r="BX138" s="412"/>
      <c r="BY138" s="412"/>
      <c r="BZ138" s="412"/>
      <c r="CA138" s="412"/>
      <c r="CB138" s="412"/>
      <c r="CC138" s="412"/>
      <c r="CD138" s="412"/>
      <c r="CE138" s="412"/>
      <c r="CF138" s="412"/>
      <c r="CG138" s="412"/>
      <c r="CH138" s="412"/>
      <c r="CI138" s="412" t="s">
        <v>74</v>
      </c>
      <c r="CJ138" s="412"/>
      <c r="CK138" s="412"/>
      <c r="CL138" s="412"/>
      <c r="CM138" s="412"/>
      <c r="CN138" s="412"/>
      <c r="CO138" s="412"/>
      <c r="CP138" s="412"/>
      <c r="CQ138" s="412"/>
      <c r="CR138" s="412"/>
      <c r="CS138" s="412"/>
      <c r="CT138" s="412"/>
      <c r="CU138" s="412"/>
      <c r="CV138" s="412"/>
      <c r="CW138" s="412"/>
      <c r="CX138" s="412"/>
      <c r="CY138" s="412"/>
      <c r="CZ138" s="412"/>
    </row>
    <row r="139" spans="1:104" s="18" customFormat="1" ht="12.75" x14ac:dyDescent="0.25">
      <c r="A139" s="413">
        <v>1</v>
      </c>
      <c r="B139" s="413"/>
      <c r="C139" s="413"/>
      <c r="D139" s="413"/>
      <c r="E139" s="413"/>
      <c r="F139" s="413"/>
      <c r="G139" s="413"/>
      <c r="H139" s="413">
        <v>2</v>
      </c>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413"/>
      <c r="AX139" s="413"/>
      <c r="AY139" s="413"/>
      <c r="AZ139" s="413"/>
      <c r="BA139" s="413"/>
      <c r="BB139" s="413"/>
      <c r="BC139" s="413">
        <v>3</v>
      </c>
      <c r="BD139" s="413"/>
      <c r="BE139" s="413"/>
      <c r="BF139" s="413"/>
      <c r="BG139" s="413"/>
      <c r="BH139" s="413"/>
      <c r="BI139" s="413"/>
      <c r="BJ139" s="413"/>
      <c r="BK139" s="413"/>
      <c r="BL139" s="413"/>
      <c r="BM139" s="413"/>
      <c r="BN139" s="413"/>
      <c r="BO139" s="413"/>
      <c r="BP139" s="413"/>
      <c r="BQ139" s="413"/>
      <c r="BR139" s="413"/>
      <c r="BS139" s="413">
        <v>4</v>
      </c>
      <c r="BT139" s="413"/>
      <c r="BU139" s="413"/>
      <c r="BV139" s="413"/>
      <c r="BW139" s="413"/>
      <c r="BX139" s="413"/>
      <c r="BY139" s="413"/>
      <c r="BZ139" s="413"/>
      <c r="CA139" s="413"/>
      <c r="CB139" s="413"/>
      <c r="CC139" s="413"/>
      <c r="CD139" s="413"/>
      <c r="CE139" s="413"/>
      <c r="CF139" s="413"/>
      <c r="CG139" s="413"/>
      <c r="CH139" s="413"/>
      <c r="CI139" s="413">
        <v>5</v>
      </c>
      <c r="CJ139" s="413"/>
      <c r="CK139" s="413"/>
      <c r="CL139" s="413"/>
      <c r="CM139" s="413"/>
      <c r="CN139" s="413"/>
      <c r="CO139" s="413"/>
      <c r="CP139" s="413"/>
      <c r="CQ139" s="413"/>
      <c r="CR139" s="413"/>
      <c r="CS139" s="413"/>
      <c r="CT139" s="413"/>
      <c r="CU139" s="413"/>
      <c r="CV139" s="413"/>
      <c r="CW139" s="413"/>
      <c r="CX139" s="413"/>
      <c r="CY139" s="413"/>
      <c r="CZ139" s="413"/>
    </row>
    <row r="140" spans="1:104" s="19" customFormat="1" ht="15" customHeight="1" x14ac:dyDescent="0.25">
      <c r="A140" s="431" t="s">
        <v>244</v>
      </c>
      <c r="B140" s="432"/>
      <c r="C140" s="432"/>
      <c r="D140" s="432"/>
      <c r="E140" s="432"/>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c r="AI140" s="432"/>
      <c r="AJ140" s="432"/>
      <c r="AK140" s="432"/>
      <c r="AL140" s="432"/>
      <c r="AM140" s="432"/>
      <c r="AN140" s="432"/>
      <c r="AO140" s="432"/>
      <c r="AP140" s="432"/>
      <c r="AQ140" s="432"/>
      <c r="AR140" s="432"/>
      <c r="AS140" s="432"/>
      <c r="AT140" s="432"/>
      <c r="AU140" s="432"/>
      <c r="AV140" s="432"/>
      <c r="AW140" s="432"/>
      <c r="AX140" s="432"/>
      <c r="AY140" s="432"/>
      <c r="AZ140" s="432"/>
      <c r="BA140" s="432"/>
      <c r="BB140" s="432"/>
      <c r="BC140" s="432"/>
      <c r="BD140" s="432"/>
      <c r="BE140" s="432"/>
      <c r="BF140" s="432"/>
      <c r="BG140" s="432"/>
      <c r="BH140" s="432"/>
      <c r="BI140" s="432"/>
      <c r="BJ140" s="432"/>
      <c r="BK140" s="432"/>
      <c r="BL140" s="432"/>
      <c r="BM140" s="432"/>
      <c r="BN140" s="432"/>
      <c r="BO140" s="432"/>
      <c r="BP140" s="432"/>
      <c r="BQ140" s="432"/>
      <c r="BR140" s="432"/>
      <c r="BS140" s="432"/>
      <c r="BT140" s="432"/>
      <c r="BU140" s="432"/>
      <c r="BV140" s="432"/>
      <c r="BW140" s="432"/>
      <c r="BX140" s="432"/>
      <c r="BY140" s="432"/>
      <c r="BZ140" s="432"/>
      <c r="CA140" s="432"/>
      <c r="CB140" s="432"/>
      <c r="CC140" s="432"/>
      <c r="CD140" s="432"/>
      <c r="CE140" s="432"/>
      <c r="CF140" s="432"/>
      <c r="CG140" s="432"/>
      <c r="CH140" s="432"/>
      <c r="CI140" s="432"/>
      <c r="CJ140" s="432"/>
      <c r="CK140" s="432"/>
      <c r="CL140" s="432"/>
      <c r="CM140" s="432"/>
      <c r="CN140" s="432"/>
      <c r="CO140" s="432"/>
      <c r="CP140" s="432"/>
      <c r="CQ140" s="432"/>
      <c r="CR140" s="432"/>
      <c r="CS140" s="432"/>
      <c r="CT140" s="432"/>
      <c r="CU140" s="432"/>
      <c r="CV140" s="432"/>
      <c r="CW140" s="432"/>
      <c r="CX140" s="432"/>
      <c r="CY140" s="432"/>
      <c r="CZ140" s="432"/>
    </row>
    <row r="141" spans="1:104" s="19" customFormat="1" ht="15" customHeight="1" x14ac:dyDescent="0.25">
      <c r="A141" s="417"/>
      <c r="B141" s="418"/>
      <c r="C141" s="418"/>
      <c r="D141" s="418"/>
      <c r="E141" s="418"/>
      <c r="F141" s="418"/>
      <c r="G141" s="419"/>
      <c r="H141" s="420"/>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c r="AN141" s="421"/>
      <c r="AO141" s="421"/>
      <c r="AP141" s="421"/>
      <c r="AQ141" s="421"/>
      <c r="AR141" s="421"/>
      <c r="AS141" s="421"/>
      <c r="AT141" s="421"/>
      <c r="AU141" s="421"/>
      <c r="AV141" s="421"/>
      <c r="AW141" s="421"/>
      <c r="AX141" s="421"/>
      <c r="AY141" s="421"/>
      <c r="AZ141" s="421"/>
      <c r="BA141" s="421"/>
      <c r="BB141" s="422"/>
      <c r="BC141" s="428"/>
      <c r="BD141" s="429"/>
      <c r="BE141" s="429"/>
      <c r="BF141" s="429"/>
      <c r="BG141" s="429"/>
      <c r="BH141" s="429"/>
      <c r="BI141" s="429"/>
      <c r="BJ141" s="429"/>
      <c r="BK141" s="429"/>
      <c r="BL141" s="429"/>
      <c r="BM141" s="429"/>
      <c r="BN141" s="429"/>
      <c r="BO141" s="429"/>
      <c r="BP141" s="429"/>
      <c r="BQ141" s="429"/>
      <c r="BR141" s="430"/>
      <c r="BS141" s="428"/>
      <c r="BT141" s="429"/>
      <c r="BU141" s="429"/>
      <c r="BV141" s="429"/>
      <c r="BW141" s="429"/>
      <c r="BX141" s="429"/>
      <c r="BY141" s="429"/>
      <c r="BZ141" s="429"/>
      <c r="CA141" s="429"/>
      <c r="CB141" s="429"/>
      <c r="CC141" s="429"/>
      <c r="CD141" s="429"/>
      <c r="CE141" s="429"/>
      <c r="CF141" s="429"/>
      <c r="CG141" s="429"/>
      <c r="CH141" s="430"/>
      <c r="CI141" s="428"/>
      <c r="CJ141" s="429"/>
      <c r="CK141" s="429"/>
      <c r="CL141" s="429"/>
      <c r="CM141" s="429"/>
      <c r="CN141" s="429"/>
      <c r="CO141" s="429"/>
      <c r="CP141" s="429"/>
      <c r="CQ141" s="429"/>
      <c r="CR141" s="429"/>
      <c r="CS141" s="429"/>
      <c r="CT141" s="429"/>
      <c r="CU141" s="429"/>
      <c r="CV141" s="429"/>
      <c r="CW141" s="429"/>
      <c r="CX141" s="429"/>
      <c r="CY141" s="429"/>
      <c r="CZ141" s="430"/>
    </row>
    <row r="142" spans="1:104" s="19" customFormat="1" ht="15" customHeight="1" x14ac:dyDescent="0.25">
      <c r="A142" s="397" t="s">
        <v>279</v>
      </c>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c r="AG142" s="398"/>
      <c r="AH142" s="398"/>
      <c r="AI142" s="398"/>
      <c r="AJ142" s="398"/>
      <c r="AK142" s="398"/>
      <c r="AL142" s="398"/>
      <c r="AM142" s="398"/>
      <c r="AN142" s="398"/>
      <c r="AO142" s="398"/>
      <c r="AP142" s="398"/>
      <c r="AQ142" s="398"/>
      <c r="AR142" s="398"/>
      <c r="AS142" s="398"/>
      <c r="AT142" s="398"/>
      <c r="AU142" s="398"/>
      <c r="AV142" s="398"/>
      <c r="AW142" s="398"/>
      <c r="AX142" s="398"/>
      <c r="AY142" s="398"/>
      <c r="AZ142" s="398"/>
      <c r="BA142" s="398"/>
      <c r="BB142" s="399"/>
      <c r="BC142" s="428" t="s">
        <v>4</v>
      </c>
      <c r="BD142" s="429"/>
      <c r="BE142" s="429"/>
      <c r="BF142" s="429"/>
      <c r="BG142" s="429"/>
      <c r="BH142" s="429"/>
      <c r="BI142" s="429"/>
      <c r="BJ142" s="429"/>
      <c r="BK142" s="429"/>
      <c r="BL142" s="429"/>
      <c r="BM142" s="429"/>
      <c r="BN142" s="429"/>
      <c r="BO142" s="429"/>
      <c r="BP142" s="429"/>
      <c r="BQ142" s="429"/>
      <c r="BR142" s="430"/>
      <c r="BS142" s="428" t="s">
        <v>4</v>
      </c>
      <c r="BT142" s="429"/>
      <c r="BU142" s="429"/>
      <c r="BV142" s="429"/>
      <c r="BW142" s="429"/>
      <c r="BX142" s="429"/>
      <c r="BY142" s="429"/>
      <c r="BZ142" s="429"/>
      <c r="CA142" s="429"/>
      <c r="CB142" s="429"/>
      <c r="CC142" s="429"/>
      <c r="CD142" s="429"/>
      <c r="CE142" s="429"/>
      <c r="CF142" s="429"/>
      <c r="CG142" s="429"/>
      <c r="CH142" s="430"/>
      <c r="CI142" s="428"/>
      <c r="CJ142" s="429"/>
      <c r="CK142" s="429"/>
      <c r="CL142" s="429"/>
      <c r="CM142" s="429"/>
      <c r="CN142" s="429"/>
      <c r="CO142" s="429"/>
      <c r="CP142" s="429"/>
      <c r="CQ142" s="429"/>
      <c r="CR142" s="429"/>
      <c r="CS142" s="429"/>
      <c r="CT142" s="429"/>
      <c r="CU142" s="429"/>
      <c r="CV142" s="429"/>
      <c r="CW142" s="429"/>
      <c r="CX142" s="429"/>
      <c r="CY142" s="429"/>
      <c r="CZ142" s="430"/>
    </row>
    <row r="143" spans="1:104" s="19" customFormat="1" ht="15" customHeight="1" x14ac:dyDescent="0.25">
      <c r="A143" s="431" t="s">
        <v>244</v>
      </c>
      <c r="B143" s="432"/>
      <c r="C143" s="432"/>
      <c r="D143" s="432"/>
      <c r="E143" s="432"/>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c r="BE143" s="432"/>
      <c r="BF143" s="432"/>
      <c r="BG143" s="432"/>
      <c r="BH143" s="432"/>
      <c r="BI143" s="432"/>
      <c r="BJ143" s="432"/>
      <c r="BK143" s="432"/>
      <c r="BL143" s="432"/>
      <c r="BM143" s="432"/>
      <c r="BN143" s="432"/>
      <c r="BO143" s="432"/>
      <c r="BP143" s="432"/>
      <c r="BQ143" s="432"/>
      <c r="BR143" s="432"/>
      <c r="BS143" s="432"/>
      <c r="BT143" s="432"/>
      <c r="BU143" s="432"/>
      <c r="BV143" s="432"/>
      <c r="BW143" s="432"/>
      <c r="BX143" s="432"/>
      <c r="BY143" s="432"/>
      <c r="BZ143" s="432"/>
      <c r="CA143" s="432"/>
      <c r="CB143" s="432"/>
      <c r="CC143" s="432"/>
      <c r="CD143" s="432"/>
      <c r="CE143" s="432"/>
      <c r="CF143" s="432"/>
      <c r="CG143" s="432"/>
      <c r="CH143" s="432"/>
      <c r="CI143" s="432"/>
      <c r="CJ143" s="432"/>
      <c r="CK143" s="432"/>
      <c r="CL143" s="432"/>
      <c r="CM143" s="432"/>
      <c r="CN143" s="432"/>
      <c r="CO143" s="432"/>
      <c r="CP143" s="432"/>
      <c r="CQ143" s="432"/>
      <c r="CR143" s="432"/>
      <c r="CS143" s="432"/>
      <c r="CT143" s="432"/>
      <c r="CU143" s="432"/>
      <c r="CV143" s="432"/>
      <c r="CW143" s="432"/>
      <c r="CX143" s="432"/>
      <c r="CY143" s="432"/>
      <c r="CZ143" s="432"/>
    </row>
    <row r="144" spans="1:104" s="19" customFormat="1" ht="15" customHeight="1" x14ac:dyDescent="0.25">
      <c r="A144" s="417"/>
      <c r="B144" s="418"/>
      <c r="C144" s="418"/>
      <c r="D144" s="418"/>
      <c r="E144" s="418"/>
      <c r="F144" s="418"/>
      <c r="G144" s="419"/>
      <c r="H144" s="420"/>
      <c r="I144" s="42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c r="AN144" s="421"/>
      <c r="AO144" s="421"/>
      <c r="AP144" s="421"/>
      <c r="AQ144" s="421"/>
      <c r="AR144" s="421"/>
      <c r="AS144" s="421"/>
      <c r="AT144" s="421"/>
      <c r="AU144" s="421"/>
      <c r="AV144" s="421"/>
      <c r="AW144" s="421"/>
      <c r="AX144" s="421"/>
      <c r="AY144" s="421"/>
      <c r="AZ144" s="421"/>
      <c r="BA144" s="421"/>
      <c r="BB144" s="422"/>
      <c r="BC144" s="428"/>
      <c r="BD144" s="429"/>
      <c r="BE144" s="429"/>
      <c r="BF144" s="429"/>
      <c r="BG144" s="429"/>
      <c r="BH144" s="429"/>
      <c r="BI144" s="429"/>
      <c r="BJ144" s="429"/>
      <c r="BK144" s="429"/>
      <c r="BL144" s="429"/>
      <c r="BM144" s="429"/>
      <c r="BN144" s="429"/>
      <c r="BO144" s="429"/>
      <c r="BP144" s="429"/>
      <c r="BQ144" s="429"/>
      <c r="BR144" s="430"/>
      <c r="BS144" s="428"/>
      <c r="BT144" s="429"/>
      <c r="BU144" s="429"/>
      <c r="BV144" s="429"/>
      <c r="BW144" s="429"/>
      <c r="BX144" s="429"/>
      <c r="BY144" s="429"/>
      <c r="BZ144" s="429"/>
      <c r="CA144" s="429"/>
      <c r="CB144" s="429"/>
      <c r="CC144" s="429"/>
      <c r="CD144" s="429"/>
      <c r="CE144" s="429"/>
      <c r="CF144" s="429"/>
      <c r="CG144" s="429"/>
      <c r="CH144" s="430"/>
      <c r="CI144" s="428"/>
      <c r="CJ144" s="429"/>
      <c r="CK144" s="429"/>
      <c r="CL144" s="429"/>
      <c r="CM144" s="429"/>
      <c r="CN144" s="429"/>
      <c r="CO144" s="429"/>
      <c r="CP144" s="429"/>
      <c r="CQ144" s="429"/>
      <c r="CR144" s="429"/>
      <c r="CS144" s="429"/>
      <c r="CT144" s="429"/>
      <c r="CU144" s="429"/>
      <c r="CV144" s="429"/>
      <c r="CW144" s="429"/>
      <c r="CX144" s="429"/>
      <c r="CY144" s="429"/>
      <c r="CZ144" s="430"/>
    </row>
    <row r="145" spans="1:104" s="19" customFormat="1" ht="15" customHeight="1" x14ac:dyDescent="0.25">
      <c r="A145" s="397" t="s">
        <v>279</v>
      </c>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c r="AG145" s="398"/>
      <c r="AH145" s="398"/>
      <c r="AI145" s="398"/>
      <c r="AJ145" s="398"/>
      <c r="AK145" s="398"/>
      <c r="AL145" s="398"/>
      <c r="AM145" s="398"/>
      <c r="AN145" s="398"/>
      <c r="AO145" s="398"/>
      <c r="AP145" s="398"/>
      <c r="AQ145" s="398"/>
      <c r="AR145" s="398"/>
      <c r="AS145" s="398"/>
      <c r="AT145" s="398"/>
      <c r="AU145" s="398"/>
      <c r="AV145" s="398"/>
      <c r="AW145" s="398"/>
      <c r="AX145" s="398"/>
      <c r="AY145" s="398"/>
      <c r="AZ145" s="398"/>
      <c r="BA145" s="398"/>
      <c r="BB145" s="399"/>
      <c r="BC145" s="428" t="s">
        <v>4</v>
      </c>
      <c r="BD145" s="429"/>
      <c r="BE145" s="429"/>
      <c r="BF145" s="429"/>
      <c r="BG145" s="429"/>
      <c r="BH145" s="429"/>
      <c r="BI145" s="429"/>
      <c r="BJ145" s="429"/>
      <c r="BK145" s="429"/>
      <c r="BL145" s="429"/>
      <c r="BM145" s="429"/>
      <c r="BN145" s="429"/>
      <c r="BO145" s="429"/>
      <c r="BP145" s="429"/>
      <c r="BQ145" s="429"/>
      <c r="BR145" s="430"/>
      <c r="BS145" s="428" t="s">
        <v>4</v>
      </c>
      <c r="BT145" s="429"/>
      <c r="BU145" s="429"/>
      <c r="BV145" s="429"/>
      <c r="BW145" s="429"/>
      <c r="BX145" s="429"/>
      <c r="BY145" s="429"/>
      <c r="BZ145" s="429"/>
      <c r="CA145" s="429"/>
      <c r="CB145" s="429"/>
      <c r="CC145" s="429"/>
      <c r="CD145" s="429"/>
      <c r="CE145" s="429"/>
      <c r="CF145" s="429"/>
      <c r="CG145" s="429"/>
      <c r="CH145" s="430"/>
      <c r="CI145" s="428"/>
      <c r="CJ145" s="429"/>
      <c r="CK145" s="429"/>
      <c r="CL145" s="429"/>
      <c r="CM145" s="429"/>
      <c r="CN145" s="429"/>
      <c r="CO145" s="429"/>
      <c r="CP145" s="429"/>
      <c r="CQ145" s="429"/>
      <c r="CR145" s="429"/>
      <c r="CS145" s="429"/>
      <c r="CT145" s="429"/>
      <c r="CU145" s="429"/>
      <c r="CV145" s="429"/>
      <c r="CW145" s="429"/>
      <c r="CX145" s="429"/>
      <c r="CY145" s="429"/>
      <c r="CZ145" s="430"/>
    </row>
    <row r="146" spans="1:104" s="19" customFormat="1" ht="15" customHeight="1" x14ac:dyDescent="0.25">
      <c r="A146" s="423" t="s">
        <v>55</v>
      </c>
      <c r="B146" s="424"/>
      <c r="C146" s="424"/>
      <c r="D146" s="424"/>
      <c r="E146" s="424"/>
      <c r="F146" s="424"/>
      <c r="G146" s="424"/>
      <c r="H146" s="424"/>
      <c r="I146" s="424"/>
      <c r="J146" s="424"/>
      <c r="K146" s="424"/>
      <c r="L146" s="424"/>
      <c r="M146" s="424"/>
      <c r="N146" s="424"/>
      <c r="O146" s="424"/>
      <c r="P146" s="424"/>
      <c r="Q146" s="424"/>
      <c r="R146" s="424"/>
      <c r="S146" s="424"/>
      <c r="T146" s="424"/>
      <c r="U146" s="424"/>
      <c r="V146" s="424"/>
      <c r="W146" s="424"/>
      <c r="X146" s="424"/>
      <c r="Y146" s="424"/>
      <c r="Z146" s="424"/>
      <c r="AA146" s="424"/>
      <c r="AB146" s="424"/>
      <c r="AC146" s="424"/>
      <c r="AD146" s="424"/>
      <c r="AE146" s="424"/>
      <c r="AF146" s="424"/>
      <c r="AG146" s="424"/>
      <c r="AH146" s="424"/>
      <c r="AI146" s="424"/>
      <c r="AJ146" s="424"/>
      <c r="AK146" s="424"/>
      <c r="AL146" s="424"/>
      <c r="AM146" s="424"/>
      <c r="AN146" s="424"/>
      <c r="AO146" s="424"/>
      <c r="AP146" s="424"/>
      <c r="AQ146" s="424"/>
      <c r="AR146" s="424"/>
      <c r="AS146" s="424"/>
      <c r="AT146" s="424"/>
      <c r="AU146" s="424"/>
      <c r="AV146" s="424"/>
      <c r="AW146" s="424"/>
      <c r="AX146" s="424"/>
      <c r="AY146" s="424"/>
      <c r="AZ146" s="424"/>
      <c r="BA146" s="424"/>
      <c r="BB146" s="425"/>
      <c r="BC146" s="393" t="s">
        <v>4</v>
      </c>
      <c r="BD146" s="393"/>
      <c r="BE146" s="393"/>
      <c r="BF146" s="393"/>
      <c r="BG146" s="393"/>
      <c r="BH146" s="393"/>
      <c r="BI146" s="393"/>
      <c r="BJ146" s="393"/>
      <c r="BK146" s="393"/>
      <c r="BL146" s="393"/>
      <c r="BM146" s="393"/>
      <c r="BN146" s="393"/>
      <c r="BO146" s="393"/>
      <c r="BP146" s="393"/>
      <c r="BQ146" s="393"/>
      <c r="BR146" s="393"/>
      <c r="BS146" s="393" t="s">
        <v>4</v>
      </c>
      <c r="BT146" s="393"/>
      <c r="BU146" s="393"/>
      <c r="BV146" s="393"/>
      <c r="BW146" s="393"/>
      <c r="BX146" s="393"/>
      <c r="BY146" s="393"/>
      <c r="BZ146" s="393"/>
      <c r="CA146" s="393"/>
      <c r="CB146" s="393"/>
      <c r="CC146" s="393"/>
      <c r="CD146" s="393"/>
      <c r="CE146" s="393"/>
      <c r="CF146" s="393"/>
      <c r="CG146" s="393"/>
      <c r="CH146" s="393"/>
      <c r="CI146" s="393"/>
      <c r="CJ146" s="393"/>
      <c r="CK146" s="393"/>
      <c r="CL146" s="393"/>
      <c r="CM146" s="393"/>
      <c r="CN146" s="393"/>
      <c r="CO146" s="393"/>
      <c r="CP146" s="393"/>
      <c r="CQ146" s="393"/>
      <c r="CR146" s="393"/>
      <c r="CS146" s="393"/>
      <c r="CT146" s="393"/>
      <c r="CU146" s="393"/>
      <c r="CV146" s="393"/>
      <c r="CW146" s="393"/>
      <c r="CX146" s="393"/>
      <c r="CY146" s="393"/>
      <c r="CZ146" s="393"/>
    </row>
    <row r="147" spans="1:104" s="19" customFormat="1" ht="15" customHeight="1" x14ac:dyDescent="0.25">
      <c r="A147" s="33"/>
      <c r="B147" s="33"/>
      <c r="C147" s="33"/>
      <c r="D147" s="33"/>
      <c r="E147" s="33"/>
      <c r="F147" s="33"/>
      <c r="G147" s="33"/>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row>
    <row r="148" spans="1:104" s="76" customFormat="1" ht="27" customHeight="1" x14ac:dyDescent="0.2">
      <c r="A148" s="377" t="s">
        <v>265</v>
      </c>
      <c r="B148" s="377"/>
      <c r="C148" s="377"/>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7"/>
      <c r="AY148" s="377"/>
      <c r="AZ148" s="377"/>
      <c r="BA148" s="377"/>
      <c r="BB148" s="377"/>
      <c r="BC148" s="377"/>
      <c r="BD148" s="377"/>
      <c r="BE148" s="377"/>
      <c r="BF148" s="377"/>
      <c r="BG148" s="377"/>
      <c r="BH148" s="377"/>
      <c r="BI148" s="377"/>
      <c r="BJ148" s="377"/>
      <c r="BK148" s="377"/>
      <c r="BL148" s="377"/>
      <c r="BM148" s="377"/>
      <c r="BN148" s="377"/>
      <c r="BO148" s="377"/>
      <c r="BP148" s="377"/>
      <c r="BQ148" s="377"/>
      <c r="BR148" s="377"/>
      <c r="BS148" s="377"/>
      <c r="BT148" s="377"/>
      <c r="BU148" s="377"/>
      <c r="BV148" s="377"/>
      <c r="BW148" s="377"/>
      <c r="BX148" s="377"/>
      <c r="BY148" s="377"/>
      <c r="BZ148" s="377"/>
      <c r="CA148" s="377"/>
      <c r="CB148" s="377"/>
      <c r="CC148" s="377"/>
      <c r="CD148" s="377"/>
      <c r="CE148" s="377"/>
      <c r="CF148" s="377"/>
      <c r="CG148" s="377"/>
      <c r="CH148" s="377"/>
      <c r="CI148" s="377"/>
      <c r="CJ148" s="377"/>
      <c r="CK148" s="377"/>
      <c r="CL148" s="377"/>
      <c r="CM148" s="377"/>
      <c r="CN148" s="377"/>
      <c r="CO148" s="377"/>
      <c r="CP148" s="377"/>
      <c r="CQ148" s="377"/>
      <c r="CR148" s="377"/>
      <c r="CS148" s="377"/>
      <c r="CT148" s="377"/>
      <c r="CU148" s="377"/>
      <c r="CV148" s="377"/>
      <c r="CW148" s="377"/>
      <c r="CX148" s="377"/>
      <c r="CY148" s="377"/>
      <c r="CZ148" s="377"/>
    </row>
    <row r="149" spans="1:104" ht="6" customHeight="1" x14ac:dyDescent="0.25"/>
    <row r="150" spans="1:104" s="76" customFormat="1" ht="14.25" x14ac:dyDescent="0.2">
      <c r="A150" s="76" t="s">
        <v>46</v>
      </c>
      <c r="W150" s="402"/>
      <c r="X150" s="402"/>
      <c r="Y150" s="402"/>
      <c r="Z150" s="402"/>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c r="AU150" s="402"/>
      <c r="AV150" s="402"/>
      <c r="AW150" s="402"/>
      <c r="AX150" s="402"/>
      <c r="AY150" s="402"/>
      <c r="AZ150" s="402"/>
      <c r="BA150" s="402"/>
      <c r="BB150" s="402"/>
      <c r="BC150" s="402"/>
      <c r="BD150" s="402"/>
      <c r="BE150" s="402"/>
      <c r="BF150" s="402"/>
      <c r="BG150" s="402"/>
      <c r="BH150" s="402"/>
      <c r="BI150" s="402"/>
      <c r="BJ150" s="402"/>
      <c r="BK150" s="402"/>
      <c r="BL150" s="402"/>
      <c r="BM150" s="402"/>
      <c r="BN150" s="402"/>
      <c r="BO150" s="402"/>
      <c r="BP150" s="402"/>
      <c r="BQ150" s="402"/>
      <c r="BR150" s="402"/>
      <c r="BS150" s="402"/>
      <c r="BT150" s="402"/>
      <c r="BU150" s="402"/>
      <c r="BV150" s="402"/>
      <c r="BW150" s="402"/>
      <c r="BX150" s="402"/>
      <c r="BY150" s="402"/>
      <c r="BZ150" s="402"/>
      <c r="CA150" s="402"/>
      <c r="CB150" s="402"/>
      <c r="CC150" s="402"/>
      <c r="CD150" s="402"/>
      <c r="CE150" s="402"/>
      <c r="CF150" s="402"/>
      <c r="CG150" s="402"/>
      <c r="CH150" s="402"/>
      <c r="CI150" s="402"/>
      <c r="CJ150" s="402"/>
      <c r="CK150" s="402"/>
      <c r="CL150" s="402"/>
      <c r="CM150" s="402"/>
      <c r="CN150" s="402"/>
      <c r="CO150" s="402"/>
      <c r="CP150" s="402"/>
      <c r="CQ150" s="402"/>
      <c r="CR150" s="402"/>
      <c r="CS150" s="402"/>
      <c r="CT150" s="402"/>
      <c r="CU150" s="402"/>
      <c r="CV150" s="402"/>
      <c r="CW150" s="402"/>
      <c r="CX150" s="402"/>
      <c r="CY150" s="402"/>
      <c r="CZ150" s="402"/>
    </row>
    <row r="151" spans="1:104" s="76" customFormat="1" ht="6" customHeight="1" x14ac:dyDescent="0.2">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row>
    <row r="152" spans="1:104" s="78" customFormat="1" ht="45" customHeight="1" x14ac:dyDescent="0.25">
      <c r="A152" s="412" t="s">
        <v>48</v>
      </c>
      <c r="B152" s="412"/>
      <c r="C152" s="412"/>
      <c r="D152" s="412"/>
      <c r="E152" s="412"/>
      <c r="F152" s="412"/>
      <c r="G152" s="412"/>
      <c r="H152" s="412" t="s">
        <v>0</v>
      </c>
      <c r="I152" s="412"/>
      <c r="J152" s="412"/>
      <c r="K152" s="412"/>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412"/>
      <c r="AK152" s="412"/>
      <c r="AL152" s="412"/>
      <c r="AM152" s="412"/>
      <c r="AN152" s="412"/>
      <c r="AO152" s="412"/>
      <c r="AP152" s="412"/>
      <c r="AQ152" s="412"/>
      <c r="AR152" s="412"/>
      <c r="AS152" s="412"/>
      <c r="AT152" s="412"/>
      <c r="AU152" s="412"/>
      <c r="AV152" s="412"/>
      <c r="AW152" s="412"/>
      <c r="AX152" s="412"/>
      <c r="AY152" s="412"/>
      <c r="AZ152" s="412"/>
      <c r="BA152" s="412"/>
      <c r="BB152" s="412"/>
      <c r="BC152" s="412" t="s">
        <v>72</v>
      </c>
      <c r="BD152" s="412"/>
      <c r="BE152" s="412"/>
      <c r="BF152" s="412"/>
      <c r="BG152" s="412"/>
      <c r="BH152" s="412"/>
      <c r="BI152" s="412"/>
      <c r="BJ152" s="412"/>
      <c r="BK152" s="412"/>
      <c r="BL152" s="412"/>
      <c r="BM152" s="412"/>
      <c r="BN152" s="412"/>
      <c r="BO152" s="412"/>
      <c r="BP152" s="412"/>
      <c r="BQ152" s="412"/>
      <c r="BR152" s="412"/>
      <c r="BS152" s="412" t="s">
        <v>73</v>
      </c>
      <c r="BT152" s="412"/>
      <c r="BU152" s="412"/>
      <c r="BV152" s="412"/>
      <c r="BW152" s="412"/>
      <c r="BX152" s="412"/>
      <c r="BY152" s="412"/>
      <c r="BZ152" s="412"/>
      <c r="CA152" s="412"/>
      <c r="CB152" s="412"/>
      <c r="CC152" s="412"/>
      <c r="CD152" s="412"/>
      <c r="CE152" s="412"/>
      <c r="CF152" s="412"/>
      <c r="CG152" s="412"/>
      <c r="CH152" s="412"/>
      <c r="CI152" s="412" t="s">
        <v>74</v>
      </c>
      <c r="CJ152" s="412"/>
      <c r="CK152" s="412"/>
      <c r="CL152" s="412"/>
      <c r="CM152" s="412"/>
      <c r="CN152" s="412"/>
      <c r="CO152" s="412"/>
      <c r="CP152" s="412"/>
      <c r="CQ152" s="412"/>
      <c r="CR152" s="412"/>
      <c r="CS152" s="412"/>
      <c r="CT152" s="412"/>
      <c r="CU152" s="412"/>
      <c r="CV152" s="412"/>
      <c r="CW152" s="412"/>
      <c r="CX152" s="412"/>
      <c r="CY152" s="412"/>
      <c r="CZ152" s="412"/>
    </row>
    <row r="153" spans="1:104" s="18" customFormat="1" ht="12.75" x14ac:dyDescent="0.25">
      <c r="A153" s="413">
        <v>1</v>
      </c>
      <c r="B153" s="413"/>
      <c r="C153" s="413"/>
      <c r="D153" s="413"/>
      <c r="E153" s="413"/>
      <c r="F153" s="413"/>
      <c r="G153" s="413"/>
      <c r="H153" s="413">
        <v>2</v>
      </c>
      <c r="I153" s="413"/>
      <c r="J153" s="413"/>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3"/>
      <c r="AP153" s="413"/>
      <c r="AQ153" s="413"/>
      <c r="AR153" s="413"/>
      <c r="AS153" s="413"/>
      <c r="AT153" s="413"/>
      <c r="AU153" s="413"/>
      <c r="AV153" s="413"/>
      <c r="AW153" s="413"/>
      <c r="AX153" s="413"/>
      <c r="AY153" s="413"/>
      <c r="AZ153" s="413"/>
      <c r="BA153" s="413"/>
      <c r="BB153" s="413"/>
      <c r="BC153" s="413">
        <v>3</v>
      </c>
      <c r="BD153" s="413"/>
      <c r="BE153" s="413"/>
      <c r="BF153" s="413"/>
      <c r="BG153" s="413"/>
      <c r="BH153" s="413"/>
      <c r="BI153" s="413"/>
      <c r="BJ153" s="413"/>
      <c r="BK153" s="413"/>
      <c r="BL153" s="413"/>
      <c r="BM153" s="413"/>
      <c r="BN153" s="413"/>
      <c r="BO153" s="413"/>
      <c r="BP153" s="413"/>
      <c r="BQ153" s="413"/>
      <c r="BR153" s="413"/>
      <c r="BS153" s="413">
        <v>4</v>
      </c>
      <c r="BT153" s="413"/>
      <c r="BU153" s="413"/>
      <c r="BV153" s="413"/>
      <c r="BW153" s="413"/>
      <c r="BX153" s="413"/>
      <c r="BY153" s="413"/>
      <c r="BZ153" s="413"/>
      <c r="CA153" s="413"/>
      <c r="CB153" s="413"/>
      <c r="CC153" s="413"/>
      <c r="CD153" s="413"/>
      <c r="CE153" s="413"/>
      <c r="CF153" s="413"/>
      <c r="CG153" s="413"/>
      <c r="CH153" s="413"/>
      <c r="CI153" s="413">
        <v>5</v>
      </c>
      <c r="CJ153" s="413"/>
      <c r="CK153" s="413"/>
      <c r="CL153" s="413"/>
      <c r="CM153" s="413"/>
      <c r="CN153" s="413"/>
      <c r="CO153" s="413"/>
      <c r="CP153" s="413"/>
      <c r="CQ153" s="413"/>
      <c r="CR153" s="413"/>
      <c r="CS153" s="413"/>
      <c r="CT153" s="413"/>
      <c r="CU153" s="413"/>
      <c r="CV153" s="413"/>
      <c r="CW153" s="413"/>
      <c r="CX153" s="413"/>
      <c r="CY153" s="413"/>
      <c r="CZ153" s="413"/>
    </row>
    <row r="154" spans="1:104" s="19" customFormat="1" ht="15" customHeight="1" x14ac:dyDescent="0.25">
      <c r="A154" s="431" t="s">
        <v>244</v>
      </c>
      <c r="B154" s="432"/>
      <c r="C154" s="432"/>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c r="AC154" s="432"/>
      <c r="AD154" s="432"/>
      <c r="AE154" s="432"/>
      <c r="AF154" s="432"/>
      <c r="AG154" s="432"/>
      <c r="AH154" s="432"/>
      <c r="AI154" s="432"/>
      <c r="AJ154" s="432"/>
      <c r="AK154" s="432"/>
      <c r="AL154" s="432"/>
      <c r="AM154" s="432"/>
      <c r="AN154" s="432"/>
      <c r="AO154" s="432"/>
      <c r="AP154" s="432"/>
      <c r="AQ154" s="432"/>
      <c r="AR154" s="432"/>
      <c r="AS154" s="432"/>
      <c r="AT154" s="432"/>
      <c r="AU154" s="432"/>
      <c r="AV154" s="432"/>
      <c r="AW154" s="432"/>
      <c r="AX154" s="432"/>
      <c r="AY154" s="432"/>
      <c r="AZ154" s="432"/>
      <c r="BA154" s="432"/>
      <c r="BB154" s="432"/>
      <c r="BC154" s="432"/>
      <c r="BD154" s="432"/>
      <c r="BE154" s="432"/>
      <c r="BF154" s="432"/>
      <c r="BG154" s="432"/>
      <c r="BH154" s="432"/>
      <c r="BI154" s="432"/>
      <c r="BJ154" s="432"/>
      <c r="BK154" s="432"/>
      <c r="BL154" s="432"/>
      <c r="BM154" s="432"/>
      <c r="BN154" s="432"/>
      <c r="BO154" s="432"/>
      <c r="BP154" s="432"/>
      <c r="BQ154" s="432"/>
      <c r="BR154" s="432"/>
      <c r="BS154" s="432"/>
      <c r="BT154" s="432"/>
      <c r="BU154" s="432"/>
      <c r="BV154" s="432"/>
      <c r="BW154" s="432"/>
      <c r="BX154" s="432"/>
      <c r="BY154" s="432"/>
      <c r="BZ154" s="432"/>
      <c r="CA154" s="432"/>
      <c r="CB154" s="432"/>
      <c r="CC154" s="432"/>
      <c r="CD154" s="432"/>
      <c r="CE154" s="432"/>
      <c r="CF154" s="432"/>
      <c r="CG154" s="432"/>
      <c r="CH154" s="432"/>
      <c r="CI154" s="432"/>
      <c r="CJ154" s="432"/>
      <c r="CK154" s="432"/>
      <c r="CL154" s="432"/>
      <c r="CM154" s="432"/>
      <c r="CN154" s="432"/>
      <c r="CO154" s="432"/>
      <c r="CP154" s="432"/>
      <c r="CQ154" s="432"/>
      <c r="CR154" s="432"/>
      <c r="CS154" s="432"/>
      <c r="CT154" s="432"/>
      <c r="CU154" s="432"/>
      <c r="CV154" s="432"/>
      <c r="CW154" s="432"/>
      <c r="CX154" s="432"/>
      <c r="CY154" s="432"/>
      <c r="CZ154" s="432"/>
    </row>
    <row r="155" spans="1:104" s="19" customFormat="1" ht="15" customHeight="1" x14ac:dyDescent="0.25">
      <c r="A155" s="417"/>
      <c r="B155" s="418"/>
      <c r="C155" s="418"/>
      <c r="D155" s="418"/>
      <c r="E155" s="418"/>
      <c r="F155" s="418"/>
      <c r="G155" s="419"/>
      <c r="H155" s="420"/>
      <c r="I155" s="42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c r="AN155" s="421"/>
      <c r="AO155" s="421"/>
      <c r="AP155" s="421"/>
      <c r="AQ155" s="421"/>
      <c r="AR155" s="421"/>
      <c r="AS155" s="421"/>
      <c r="AT155" s="421"/>
      <c r="AU155" s="421"/>
      <c r="AV155" s="421"/>
      <c r="AW155" s="421"/>
      <c r="AX155" s="421"/>
      <c r="AY155" s="421"/>
      <c r="AZ155" s="421"/>
      <c r="BA155" s="421"/>
      <c r="BB155" s="422"/>
      <c r="BC155" s="428"/>
      <c r="BD155" s="429"/>
      <c r="BE155" s="429"/>
      <c r="BF155" s="429"/>
      <c r="BG155" s="429"/>
      <c r="BH155" s="429"/>
      <c r="BI155" s="429"/>
      <c r="BJ155" s="429"/>
      <c r="BK155" s="429"/>
      <c r="BL155" s="429"/>
      <c r="BM155" s="429"/>
      <c r="BN155" s="429"/>
      <c r="BO155" s="429"/>
      <c r="BP155" s="429"/>
      <c r="BQ155" s="429"/>
      <c r="BR155" s="430"/>
      <c r="BS155" s="428"/>
      <c r="BT155" s="429"/>
      <c r="BU155" s="429"/>
      <c r="BV155" s="429"/>
      <c r="BW155" s="429"/>
      <c r="BX155" s="429"/>
      <c r="BY155" s="429"/>
      <c r="BZ155" s="429"/>
      <c r="CA155" s="429"/>
      <c r="CB155" s="429"/>
      <c r="CC155" s="429"/>
      <c r="CD155" s="429"/>
      <c r="CE155" s="429"/>
      <c r="CF155" s="429"/>
      <c r="CG155" s="429"/>
      <c r="CH155" s="430"/>
      <c r="CI155" s="428"/>
      <c r="CJ155" s="429"/>
      <c r="CK155" s="429"/>
      <c r="CL155" s="429"/>
      <c r="CM155" s="429"/>
      <c r="CN155" s="429"/>
      <c r="CO155" s="429"/>
      <c r="CP155" s="429"/>
      <c r="CQ155" s="429"/>
      <c r="CR155" s="429"/>
      <c r="CS155" s="429"/>
      <c r="CT155" s="429"/>
      <c r="CU155" s="429"/>
      <c r="CV155" s="429"/>
      <c r="CW155" s="429"/>
      <c r="CX155" s="429"/>
      <c r="CY155" s="429"/>
      <c r="CZ155" s="430"/>
    </row>
    <row r="156" spans="1:104" s="19" customFormat="1" ht="15" customHeight="1" x14ac:dyDescent="0.25">
      <c r="A156" s="397" t="s">
        <v>279</v>
      </c>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8"/>
      <c r="AY156" s="398"/>
      <c r="AZ156" s="398"/>
      <c r="BA156" s="398"/>
      <c r="BB156" s="399"/>
      <c r="BC156" s="428" t="s">
        <v>4</v>
      </c>
      <c r="BD156" s="429"/>
      <c r="BE156" s="429"/>
      <c r="BF156" s="429"/>
      <c r="BG156" s="429"/>
      <c r="BH156" s="429"/>
      <c r="BI156" s="429"/>
      <c r="BJ156" s="429"/>
      <c r="BK156" s="429"/>
      <c r="BL156" s="429"/>
      <c r="BM156" s="429"/>
      <c r="BN156" s="429"/>
      <c r="BO156" s="429"/>
      <c r="BP156" s="429"/>
      <c r="BQ156" s="429"/>
      <c r="BR156" s="430"/>
      <c r="BS156" s="428" t="s">
        <v>4</v>
      </c>
      <c r="BT156" s="429"/>
      <c r="BU156" s="429"/>
      <c r="BV156" s="429"/>
      <c r="BW156" s="429"/>
      <c r="BX156" s="429"/>
      <c r="BY156" s="429"/>
      <c r="BZ156" s="429"/>
      <c r="CA156" s="429"/>
      <c r="CB156" s="429"/>
      <c r="CC156" s="429"/>
      <c r="CD156" s="429"/>
      <c r="CE156" s="429"/>
      <c r="CF156" s="429"/>
      <c r="CG156" s="429"/>
      <c r="CH156" s="430"/>
      <c r="CI156" s="428"/>
      <c r="CJ156" s="429"/>
      <c r="CK156" s="429"/>
      <c r="CL156" s="429"/>
      <c r="CM156" s="429"/>
      <c r="CN156" s="429"/>
      <c r="CO156" s="429"/>
      <c r="CP156" s="429"/>
      <c r="CQ156" s="429"/>
      <c r="CR156" s="429"/>
      <c r="CS156" s="429"/>
      <c r="CT156" s="429"/>
      <c r="CU156" s="429"/>
      <c r="CV156" s="429"/>
      <c r="CW156" s="429"/>
      <c r="CX156" s="429"/>
      <c r="CY156" s="429"/>
      <c r="CZ156" s="430"/>
    </row>
    <row r="157" spans="1:104" s="19" customFormat="1" ht="15" customHeight="1" x14ac:dyDescent="0.25">
      <c r="A157" s="431" t="s">
        <v>244</v>
      </c>
      <c r="B157" s="432"/>
      <c r="C157" s="432"/>
      <c r="D157" s="432"/>
      <c r="E157" s="432"/>
      <c r="F157" s="432"/>
      <c r="G157" s="432"/>
      <c r="H157" s="432"/>
      <c r="I157" s="432"/>
      <c r="J157" s="432"/>
      <c r="K157" s="432"/>
      <c r="L157" s="432"/>
      <c r="M157" s="432"/>
      <c r="N157" s="432"/>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c r="AK157" s="432"/>
      <c r="AL157" s="432"/>
      <c r="AM157" s="432"/>
      <c r="AN157" s="432"/>
      <c r="AO157" s="432"/>
      <c r="AP157" s="432"/>
      <c r="AQ157" s="432"/>
      <c r="AR157" s="432"/>
      <c r="AS157" s="432"/>
      <c r="AT157" s="432"/>
      <c r="AU157" s="432"/>
      <c r="AV157" s="432"/>
      <c r="AW157" s="432"/>
      <c r="AX157" s="432"/>
      <c r="AY157" s="432"/>
      <c r="AZ157" s="432"/>
      <c r="BA157" s="432"/>
      <c r="BB157" s="432"/>
      <c r="BC157" s="432"/>
      <c r="BD157" s="432"/>
      <c r="BE157" s="432"/>
      <c r="BF157" s="432"/>
      <c r="BG157" s="432"/>
      <c r="BH157" s="432"/>
      <c r="BI157" s="432"/>
      <c r="BJ157" s="432"/>
      <c r="BK157" s="432"/>
      <c r="BL157" s="432"/>
      <c r="BM157" s="432"/>
      <c r="BN157" s="432"/>
      <c r="BO157" s="432"/>
      <c r="BP157" s="432"/>
      <c r="BQ157" s="432"/>
      <c r="BR157" s="432"/>
      <c r="BS157" s="432"/>
      <c r="BT157" s="432"/>
      <c r="BU157" s="432"/>
      <c r="BV157" s="432"/>
      <c r="BW157" s="432"/>
      <c r="BX157" s="432"/>
      <c r="BY157" s="432"/>
      <c r="BZ157" s="432"/>
      <c r="CA157" s="432"/>
      <c r="CB157" s="432"/>
      <c r="CC157" s="432"/>
      <c r="CD157" s="432"/>
      <c r="CE157" s="432"/>
      <c r="CF157" s="432"/>
      <c r="CG157" s="432"/>
      <c r="CH157" s="432"/>
      <c r="CI157" s="432"/>
      <c r="CJ157" s="432"/>
      <c r="CK157" s="432"/>
      <c r="CL157" s="432"/>
      <c r="CM157" s="432"/>
      <c r="CN157" s="432"/>
      <c r="CO157" s="432"/>
      <c r="CP157" s="432"/>
      <c r="CQ157" s="432"/>
      <c r="CR157" s="432"/>
      <c r="CS157" s="432"/>
      <c r="CT157" s="432"/>
      <c r="CU157" s="432"/>
      <c r="CV157" s="432"/>
      <c r="CW157" s="432"/>
      <c r="CX157" s="432"/>
      <c r="CY157" s="432"/>
      <c r="CZ157" s="432"/>
    </row>
    <row r="158" spans="1:104" s="19" customFormat="1" ht="15" customHeight="1" x14ac:dyDescent="0.25">
      <c r="A158" s="417"/>
      <c r="B158" s="418"/>
      <c r="C158" s="418"/>
      <c r="D158" s="418"/>
      <c r="E158" s="418"/>
      <c r="F158" s="418"/>
      <c r="G158" s="419"/>
      <c r="H158" s="420"/>
      <c r="I158" s="42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c r="AN158" s="421"/>
      <c r="AO158" s="421"/>
      <c r="AP158" s="421"/>
      <c r="AQ158" s="421"/>
      <c r="AR158" s="421"/>
      <c r="AS158" s="421"/>
      <c r="AT158" s="421"/>
      <c r="AU158" s="421"/>
      <c r="AV158" s="421"/>
      <c r="AW158" s="421"/>
      <c r="AX158" s="421"/>
      <c r="AY158" s="421"/>
      <c r="AZ158" s="421"/>
      <c r="BA158" s="421"/>
      <c r="BB158" s="422"/>
      <c r="BC158" s="428"/>
      <c r="BD158" s="429"/>
      <c r="BE158" s="429"/>
      <c r="BF158" s="429"/>
      <c r="BG158" s="429"/>
      <c r="BH158" s="429"/>
      <c r="BI158" s="429"/>
      <c r="BJ158" s="429"/>
      <c r="BK158" s="429"/>
      <c r="BL158" s="429"/>
      <c r="BM158" s="429"/>
      <c r="BN158" s="429"/>
      <c r="BO158" s="429"/>
      <c r="BP158" s="429"/>
      <c r="BQ158" s="429"/>
      <c r="BR158" s="430"/>
      <c r="BS158" s="428"/>
      <c r="BT158" s="429"/>
      <c r="BU158" s="429"/>
      <c r="BV158" s="429"/>
      <c r="BW158" s="429"/>
      <c r="BX158" s="429"/>
      <c r="BY158" s="429"/>
      <c r="BZ158" s="429"/>
      <c r="CA158" s="429"/>
      <c r="CB158" s="429"/>
      <c r="CC158" s="429"/>
      <c r="CD158" s="429"/>
      <c r="CE158" s="429"/>
      <c r="CF158" s="429"/>
      <c r="CG158" s="429"/>
      <c r="CH158" s="430"/>
      <c r="CI158" s="428"/>
      <c r="CJ158" s="429"/>
      <c r="CK158" s="429"/>
      <c r="CL158" s="429"/>
      <c r="CM158" s="429"/>
      <c r="CN158" s="429"/>
      <c r="CO158" s="429"/>
      <c r="CP158" s="429"/>
      <c r="CQ158" s="429"/>
      <c r="CR158" s="429"/>
      <c r="CS158" s="429"/>
      <c r="CT158" s="429"/>
      <c r="CU158" s="429"/>
      <c r="CV158" s="429"/>
      <c r="CW158" s="429"/>
      <c r="CX158" s="429"/>
      <c r="CY158" s="429"/>
      <c r="CZ158" s="430"/>
    </row>
    <row r="159" spans="1:104" s="19" customFormat="1" ht="15" customHeight="1" x14ac:dyDescent="0.25">
      <c r="A159" s="397" t="s">
        <v>279</v>
      </c>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c r="AG159" s="398"/>
      <c r="AH159" s="398"/>
      <c r="AI159" s="398"/>
      <c r="AJ159" s="398"/>
      <c r="AK159" s="398"/>
      <c r="AL159" s="398"/>
      <c r="AM159" s="398"/>
      <c r="AN159" s="398"/>
      <c r="AO159" s="398"/>
      <c r="AP159" s="398"/>
      <c r="AQ159" s="398"/>
      <c r="AR159" s="398"/>
      <c r="AS159" s="398"/>
      <c r="AT159" s="398"/>
      <c r="AU159" s="398"/>
      <c r="AV159" s="398"/>
      <c r="AW159" s="398"/>
      <c r="AX159" s="398"/>
      <c r="AY159" s="398"/>
      <c r="AZ159" s="398"/>
      <c r="BA159" s="398"/>
      <c r="BB159" s="399"/>
      <c r="BC159" s="428" t="s">
        <v>4</v>
      </c>
      <c r="BD159" s="429"/>
      <c r="BE159" s="429"/>
      <c r="BF159" s="429"/>
      <c r="BG159" s="429"/>
      <c r="BH159" s="429"/>
      <c r="BI159" s="429"/>
      <c r="BJ159" s="429"/>
      <c r="BK159" s="429"/>
      <c r="BL159" s="429"/>
      <c r="BM159" s="429"/>
      <c r="BN159" s="429"/>
      <c r="BO159" s="429"/>
      <c r="BP159" s="429"/>
      <c r="BQ159" s="429"/>
      <c r="BR159" s="430"/>
      <c r="BS159" s="428" t="s">
        <v>4</v>
      </c>
      <c r="BT159" s="429"/>
      <c r="BU159" s="429"/>
      <c r="BV159" s="429"/>
      <c r="BW159" s="429"/>
      <c r="BX159" s="429"/>
      <c r="BY159" s="429"/>
      <c r="BZ159" s="429"/>
      <c r="CA159" s="429"/>
      <c r="CB159" s="429"/>
      <c r="CC159" s="429"/>
      <c r="CD159" s="429"/>
      <c r="CE159" s="429"/>
      <c r="CF159" s="429"/>
      <c r="CG159" s="429"/>
      <c r="CH159" s="430"/>
      <c r="CI159" s="428"/>
      <c r="CJ159" s="429"/>
      <c r="CK159" s="429"/>
      <c r="CL159" s="429"/>
      <c r="CM159" s="429"/>
      <c r="CN159" s="429"/>
      <c r="CO159" s="429"/>
      <c r="CP159" s="429"/>
      <c r="CQ159" s="429"/>
      <c r="CR159" s="429"/>
      <c r="CS159" s="429"/>
      <c r="CT159" s="429"/>
      <c r="CU159" s="429"/>
      <c r="CV159" s="429"/>
      <c r="CW159" s="429"/>
      <c r="CX159" s="429"/>
      <c r="CY159" s="429"/>
      <c r="CZ159" s="430"/>
    </row>
    <row r="160" spans="1:104" s="19" customFormat="1" ht="15" customHeight="1" x14ac:dyDescent="0.25">
      <c r="A160" s="423" t="s">
        <v>55</v>
      </c>
      <c r="B160" s="424"/>
      <c r="C160" s="424"/>
      <c r="D160" s="424"/>
      <c r="E160" s="424"/>
      <c r="F160" s="424"/>
      <c r="G160" s="424"/>
      <c r="H160" s="424"/>
      <c r="I160" s="424"/>
      <c r="J160" s="424"/>
      <c r="K160" s="424"/>
      <c r="L160" s="424"/>
      <c r="M160" s="424"/>
      <c r="N160" s="424"/>
      <c r="O160" s="424"/>
      <c r="P160" s="424"/>
      <c r="Q160" s="424"/>
      <c r="R160" s="424"/>
      <c r="S160" s="424"/>
      <c r="T160" s="424"/>
      <c r="U160" s="424"/>
      <c r="V160" s="424"/>
      <c r="W160" s="424"/>
      <c r="X160" s="424"/>
      <c r="Y160" s="424"/>
      <c r="Z160" s="424"/>
      <c r="AA160" s="424"/>
      <c r="AB160" s="424"/>
      <c r="AC160" s="424"/>
      <c r="AD160" s="424"/>
      <c r="AE160" s="424"/>
      <c r="AF160" s="424"/>
      <c r="AG160" s="424"/>
      <c r="AH160" s="424"/>
      <c r="AI160" s="424"/>
      <c r="AJ160" s="424"/>
      <c r="AK160" s="424"/>
      <c r="AL160" s="424"/>
      <c r="AM160" s="424"/>
      <c r="AN160" s="424"/>
      <c r="AO160" s="424"/>
      <c r="AP160" s="424"/>
      <c r="AQ160" s="424"/>
      <c r="AR160" s="424"/>
      <c r="AS160" s="424"/>
      <c r="AT160" s="424"/>
      <c r="AU160" s="424"/>
      <c r="AV160" s="424"/>
      <c r="AW160" s="424"/>
      <c r="AX160" s="424"/>
      <c r="AY160" s="424"/>
      <c r="AZ160" s="424"/>
      <c r="BA160" s="424"/>
      <c r="BB160" s="425"/>
      <c r="BC160" s="393" t="s">
        <v>4</v>
      </c>
      <c r="BD160" s="393"/>
      <c r="BE160" s="393"/>
      <c r="BF160" s="393"/>
      <c r="BG160" s="393"/>
      <c r="BH160" s="393"/>
      <c r="BI160" s="393"/>
      <c r="BJ160" s="393"/>
      <c r="BK160" s="393"/>
      <c r="BL160" s="393"/>
      <c r="BM160" s="393"/>
      <c r="BN160" s="393"/>
      <c r="BO160" s="393"/>
      <c r="BP160" s="393"/>
      <c r="BQ160" s="393"/>
      <c r="BR160" s="393"/>
      <c r="BS160" s="393" t="s">
        <v>4</v>
      </c>
      <c r="BT160" s="393"/>
      <c r="BU160" s="393"/>
      <c r="BV160" s="393"/>
      <c r="BW160" s="393"/>
      <c r="BX160" s="393"/>
      <c r="BY160" s="393"/>
      <c r="BZ160" s="393"/>
      <c r="CA160" s="393"/>
      <c r="CB160" s="393"/>
      <c r="CC160" s="393"/>
      <c r="CD160" s="393"/>
      <c r="CE160" s="393"/>
      <c r="CF160" s="393"/>
      <c r="CG160" s="393"/>
      <c r="CH160" s="393"/>
      <c r="CI160" s="393"/>
      <c r="CJ160" s="393"/>
      <c r="CK160" s="393"/>
      <c r="CL160" s="393"/>
      <c r="CM160" s="393"/>
      <c r="CN160" s="393"/>
      <c r="CO160" s="393"/>
      <c r="CP160" s="393"/>
      <c r="CQ160" s="393"/>
      <c r="CR160" s="393"/>
      <c r="CS160" s="393"/>
      <c r="CT160" s="393"/>
      <c r="CU160" s="393"/>
      <c r="CV160" s="393"/>
      <c r="CW160" s="393"/>
      <c r="CX160" s="393"/>
      <c r="CY160" s="393"/>
      <c r="CZ160" s="393"/>
    </row>
    <row r="161" spans="1:104" ht="12" customHeight="1" x14ac:dyDescent="0.25"/>
    <row r="162" spans="1:104" s="76" customFormat="1" ht="14.25" x14ac:dyDescent="0.2">
      <c r="A162" s="396" t="s">
        <v>266</v>
      </c>
      <c r="B162" s="396"/>
      <c r="C162" s="396"/>
      <c r="D162" s="396"/>
      <c r="E162" s="396"/>
      <c r="F162" s="396"/>
      <c r="G162" s="396"/>
      <c r="H162" s="396"/>
      <c r="I162" s="396"/>
      <c r="J162" s="396"/>
      <c r="K162" s="396"/>
      <c r="L162" s="396"/>
      <c r="M162" s="396"/>
      <c r="N162" s="396"/>
      <c r="O162" s="396"/>
      <c r="P162" s="396"/>
      <c r="Q162" s="396"/>
      <c r="R162" s="396"/>
      <c r="S162" s="396"/>
      <c r="T162" s="396"/>
      <c r="U162" s="396"/>
      <c r="V162" s="396"/>
      <c r="W162" s="396"/>
      <c r="X162" s="396"/>
      <c r="Y162" s="396"/>
      <c r="Z162" s="396"/>
      <c r="AA162" s="396"/>
      <c r="AB162" s="396"/>
      <c r="AC162" s="396"/>
      <c r="AD162" s="396"/>
      <c r="AE162" s="396"/>
      <c r="AF162" s="396"/>
      <c r="AG162" s="396"/>
      <c r="AH162" s="396"/>
      <c r="AI162" s="396"/>
      <c r="AJ162" s="396"/>
      <c r="AK162" s="396"/>
      <c r="AL162" s="396"/>
      <c r="AM162" s="396"/>
      <c r="AN162" s="396"/>
      <c r="AO162" s="396"/>
      <c r="AP162" s="396"/>
      <c r="AQ162" s="396"/>
      <c r="AR162" s="396"/>
      <c r="AS162" s="396"/>
      <c r="AT162" s="396"/>
      <c r="AU162" s="396"/>
      <c r="AV162" s="396"/>
      <c r="AW162" s="396"/>
      <c r="AX162" s="396"/>
      <c r="AY162" s="396"/>
      <c r="AZ162" s="396"/>
      <c r="BA162" s="396"/>
      <c r="BB162" s="396"/>
      <c r="BC162" s="396"/>
      <c r="BD162" s="396"/>
      <c r="BE162" s="396"/>
      <c r="BF162" s="396"/>
      <c r="BG162" s="396"/>
      <c r="BH162" s="396"/>
      <c r="BI162" s="396"/>
      <c r="BJ162" s="396"/>
      <c r="BK162" s="396"/>
      <c r="BL162" s="396"/>
      <c r="BM162" s="396"/>
      <c r="BN162" s="396"/>
      <c r="BO162" s="396"/>
      <c r="BP162" s="396"/>
      <c r="BQ162" s="396"/>
      <c r="BR162" s="396"/>
      <c r="BS162" s="396"/>
      <c r="BT162" s="396"/>
      <c r="BU162" s="396"/>
      <c r="BV162" s="396"/>
      <c r="BW162" s="396"/>
      <c r="BX162" s="396"/>
      <c r="BY162" s="396"/>
      <c r="BZ162" s="396"/>
      <c r="CA162" s="396"/>
      <c r="CB162" s="396"/>
      <c r="CC162" s="396"/>
      <c r="CD162" s="396"/>
      <c r="CE162" s="396"/>
      <c r="CF162" s="396"/>
      <c r="CG162" s="396"/>
      <c r="CH162" s="396"/>
      <c r="CI162" s="396"/>
      <c r="CJ162" s="396"/>
      <c r="CK162" s="396"/>
      <c r="CL162" s="396"/>
      <c r="CM162" s="396"/>
      <c r="CN162" s="396"/>
      <c r="CO162" s="396"/>
      <c r="CP162" s="396"/>
      <c r="CQ162" s="396"/>
      <c r="CR162" s="396"/>
      <c r="CS162" s="396"/>
      <c r="CT162" s="396"/>
      <c r="CU162" s="396"/>
      <c r="CV162" s="396"/>
      <c r="CW162" s="396"/>
      <c r="CX162" s="396"/>
      <c r="CY162" s="396"/>
      <c r="CZ162" s="396"/>
    </row>
    <row r="163" spans="1:104" ht="10.5" customHeight="1" x14ac:dyDescent="0.25"/>
    <row r="164" spans="1:104" s="76" customFormat="1" ht="14.25" x14ac:dyDescent="0.2">
      <c r="A164" s="396" t="s">
        <v>267</v>
      </c>
      <c r="B164" s="396"/>
      <c r="C164" s="396"/>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396"/>
      <c r="AR164" s="396"/>
      <c r="AS164" s="396"/>
      <c r="AT164" s="396"/>
      <c r="AU164" s="396"/>
      <c r="AV164" s="396"/>
      <c r="AW164" s="396"/>
      <c r="AX164" s="396"/>
      <c r="AY164" s="396"/>
      <c r="AZ164" s="396"/>
      <c r="BA164" s="396"/>
      <c r="BB164" s="396"/>
      <c r="BC164" s="396"/>
      <c r="BD164" s="396"/>
      <c r="BE164" s="396"/>
      <c r="BF164" s="396"/>
      <c r="BG164" s="396"/>
      <c r="BH164" s="396"/>
      <c r="BI164" s="396"/>
      <c r="BJ164" s="396"/>
      <c r="BK164" s="396"/>
      <c r="BL164" s="396"/>
      <c r="BM164" s="396"/>
      <c r="BN164" s="396"/>
      <c r="BO164" s="396"/>
      <c r="BP164" s="396"/>
      <c r="BQ164" s="396"/>
      <c r="BR164" s="396"/>
      <c r="BS164" s="396"/>
      <c r="BT164" s="396"/>
      <c r="BU164" s="396"/>
      <c r="BV164" s="396"/>
      <c r="BW164" s="396"/>
      <c r="BX164" s="396"/>
      <c r="BY164" s="396"/>
      <c r="BZ164" s="396"/>
      <c r="CA164" s="396"/>
      <c r="CB164" s="396"/>
      <c r="CC164" s="396"/>
      <c r="CD164" s="396"/>
      <c r="CE164" s="396"/>
      <c r="CF164" s="396"/>
      <c r="CG164" s="396"/>
      <c r="CH164" s="396"/>
      <c r="CI164" s="396"/>
      <c r="CJ164" s="396"/>
      <c r="CK164" s="396"/>
      <c r="CL164" s="396"/>
      <c r="CM164" s="396"/>
      <c r="CN164" s="396"/>
      <c r="CO164" s="396"/>
      <c r="CP164" s="396"/>
      <c r="CQ164" s="396"/>
      <c r="CR164" s="396"/>
      <c r="CS164" s="396"/>
      <c r="CT164" s="396"/>
      <c r="CU164" s="396"/>
      <c r="CV164" s="396"/>
      <c r="CW164" s="396"/>
      <c r="CX164" s="396"/>
      <c r="CY164" s="396"/>
      <c r="CZ164" s="396"/>
    </row>
    <row r="165" spans="1:104" s="76" customFormat="1" ht="14.25"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7"/>
      <c r="BN165" s="77"/>
      <c r="BO165" s="77"/>
      <c r="BP165" s="77"/>
      <c r="BQ165" s="77"/>
      <c r="BR165" s="77"/>
      <c r="BS165" s="77"/>
      <c r="BT165" s="77"/>
      <c r="BU165" s="77"/>
      <c r="BV165" s="77"/>
      <c r="BW165" s="77"/>
      <c r="BX165" s="77"/>
      <c r="BY165" s="77"/>
      <c r="BZ165" s="77"/>
      <c r="CA165" s="77"/>
      <c r="CB165" s="77"/>
      <c r="CC165" s="77"/>
      <c r="CD165" s="77"/>
      <c r="CE165" s="77"/>
      <c r="CF165" s="77"/>
      <c r="CG165" s="77"/>
      <c r="CH165" s="77"/>
      <c r="CI165" s="77"/>
      <c r="CJ165" s="77"/>
      <c r="CK165" s="77"/>
      <c r="CL165" s="77"/>
      <c r="CM165" s="77"/>
      <c r="CN165" s="77"/>
      <c r="CO165" s="77"/>
      <c r="CP165" s="77"/>
      <c r="CQ165" s="77"/>
      <c r="CR165" s="77"/>
      <c r="CS165" s="77"/>
      <c r="CT165" s="77"/>
      <c r="CU165" s="77"/>
      <c r="CV165" s="77"/>
      <c r="CW165" s="77"/>
      <c r="CX165" s="77"/>
      <c r="CY165" s="77"/>
      <c r="CZ165" s="77"/>
    </row>
    <row r="166" spans="1:104" s="76" customFormat="1" ht="14.25" x14ac:dyDescent="0.2">
      <c r="A166" s="76" t="s">
        <v>46</v>
      </c>
      <c r="W166" s="402"/>
      <c r="X166" s="402"/>
      <c r="Y166" s="402"/>
      <c r="Z166" s="402"/>
      <c r="AA166" s="402"/>
      <c r="AB166" s="402"/>
      <c r="AC166" s="402"/>
      <c r="AD166" s="402"/>
      <c r="AE166" s="402"/>
      <c r="AF166" s="402"/>
      <c r="AG166" s="402"/>
      <c r="AH166" s="402"/>
      <c r="AI166" s="402"/>
      <c r="AJ166" s="402"/>
      <c r="AK166" s="402"/>
      <c r="AL166" s="402"/>
      <c r="AM166" s="402"/>
      <c r="AN166" s="402"/>
      <c r="AO166" s="402"/>
      <c r="AP166" s="402"/>
      <c r="AQ166" s="402"/>
      <c r="AR166" s="402"/>
      <c r="AS166" s="402"/>
      <c r="AT166" s="402"/>
      <c r="AU166" s="402"/>
      <c r="AV166" s="402"/>
      <c r="AW166" s="402"/>
      <c r="AX166" s="402"/>
      <c r="AY166" s="402"/>
      <c r="AZ166" s="402"/>
      <c r="BA166" s="402"/>
      <c r="BB166" s="402"/>
      <c r="BC166" s="402"/>
      <c r="BD166" s="402"/>
      <c r="BE166" s="402"/>
      <c r="BF166" s="402"/>
      <c r="BG166" s="402"/>
      <c r="BH166" s="402"/>
      <c r="BI166" s="402"/>
      <c r="BJ166" s="402"/>
      <c r="BK166" s="402"/>
      <c r="BL166" s="402"/>
      <c r="BM166" s="402"/>
      <c r="BN166" s="402"/>
      <c r="BO166" s="402"/>
      <c r="BP166" s="402"/>
      <c r="BQ166" s="402"/>
      <c r="BR166" s="402"/>
      <c r="BS166" s="402"/>
      <c r="BT166" s="402"/>
      <c r="BU166" s="402"/>
      <c r="BV166" s="402"/>
      <c r="BW166" s="402"/>
      <c r="BX166" s="402"/>
      <c r="BY166" s="402"/>
      <c r="BZ166" s="402"/>
      <c r="CA166" s="402"/>
      <c r="CB166" s="402"/>
      <c r="CC166" s="402"/>
      <c r="CD166" s="402"/>
      <c r="CE166" s="402"/>
      <c r="CF166" s="402"/>
      <c r="CG166" s="402"/>
      <c r="CH166" s="402"/>
      <c r="CI166" s="402"/>
      <c r="CJ166" s="402"/>
      <c r="CK166" s="402"/>
      <c r="CL166" s="402"/>
      <c r="CM166" s="402"/>
      <c r="CN166" s="402"/>
      <c r="CO166" s="402"/>
      <c r="CP166" s="402"/>
      <c r="CQ166" s="402"/>
      <c r="CR166" s="402"/>
      <c r="CS166" s="402"/>
      <c r="CT166" s="402"/>
      <c r="CU166" s="402"/>
      <c r="CV166" s="402"/>
      <c r="CW166" s="402"/>
      <c r="CX166" s="402"/>
      <c r="CY166" s="402"/>
      <c r="CZ166" s="402"/>
    </row>
    <row r="167" spans="1:104" s="76" customFormat="1" ht="14.25"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7"/>
      <c r="BN167" s="77"/>
      <c r="BO167" s="77"/>
      <c r="BP167" s="77"/>
      <c r="BQ167" s="77"/>
      <c r="BR167" s="77"/>
      <c r="BS167" s="77"/>
      <c r="BT167" s="77"/>
      <c r="BU167" s="77"/>
      <c r="BV167" s="77"/>
      <c r="BW167" s="77"/>
      <c r="BX167" s="77"/>
      <c r="BY167" s="77"/>
      <c r="BZ167" s="77"/>
      <c r="CA167" s="77"/>
      <c r="CB167" s="77"/>
      <c r="CC167" s="77"/>
      <c r="CD167" s="77"/>
      <c r="CE167" s="77"/>
      <c r="CF167" s="77"/>
      <c r="CG167" s="77"/>
      <c r="CH167" s="77"/>
      <c r="CI167" s="77"/>
      <c r="CJ167" s="77"/>
      <c r="CK167" s="77"/>
      <c r="CL167" s="77"/>
      <c r="CM167" s="77"/>
      <c r="CN167" s="77"/>
      <c r="CO167" s="77"/>
      <c r="CP167" s="77"/>
      <c r="CQ167" s="77"/>
      <c r="CR167" s="77"/>
      <c r="CS167" s="77"/>
      <c r="CT167" s="77"/>
      <c r="CU167" s="77"/>
      <c r="CV167" s="77"/>
      <c r="CW167" s="77"/>
      <c r="CX167" s="77"/>
      <c r="CY167" s="77"/>
      <c r="CZ167" s="77"/>
    </row>
    <row r="168" spans="1:104" s="78" customFormat="1" ht="45" customHeight="1" x14ac:dyDescent="0.25">
      <c r="A168" s="361" t="s">
        <v>48</v>
      </c>
      <c r="B168" s="362"/>
      <c r="C168" s="362"/>
      <c r="D168" s="362"/>
      <c r="E168" s="362"/>
      <c r="F168" s="362"/>
      <c r="G168" s="363"/>
      <c r="H168" s="361" t="s">
        <v>75</v>
      </c>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3"/>
      <c r="AO168" s="361" t="s">
        <v>79</v>
      </c>
      <c r="AP168" s="362"/>
      <c r="AQ168" s="362"/>
      <c r="AR168" s="362"/>
      <c r="AS168" s="362"/>
      <c r="AT168" s="362"/>
      <c r="AU168" s="362"/>
      <c r="AV168" s="362"/>
      <c r="AW168" s="362"/>
      <c r="AX168" s="362"/>
      <c r="AY168" s="362"/>
      <c r="AZ168" s="362"/>
      <c r="BA168" s="362"/>
      <c r="BB168" s="362"/>
      <c r="BC168" s="362"/>
      <c r="BD168" s="363"/>
      <c r="BE168" s="361" t="s">
        <v>80</v>
      </c>
      <c r="BF168" s="362"/>
      <c r="BG168" s="362"/>
      <c r="BH168" s="362"/>
      <c r="BI168" s="362"/>
      <c r="BJ168" s="362"/>
      <c r="BK168" s="362"/>
      <c r="BL168" s="362"/>
      <c r="BM168" s="362"/>
      <c r="BN168" s="362"/>
      <c r="BO168" s="362"/>
      <c r="BP168" s="362"/>
      <c r="BQ168" s="362"/>
      <c r="BR168" s="362"/>
      <c r="BS168" s="362"/>
      <c r="BT168" s="363"/>
      <c r="BU168" s="361" t="s">
        <v>81</v>
      </c>
      <c r="BV168" s="362"/>
      <c r="BW168" s="362"/>
      <c r="BX168" s="362"/>
      <c r="BY168" s="362"/>
      <c r="BZ168" s="362"/>
      <c r="CA168" s="362"/>
      <c r="CB168" s="362"/>
      <c r="CC168" s="362"/>
      <c r="CD168" s="362"/>
      <c r="CE168" s="362"/>
      <c r="CF168" s="362"/>
      <c r="CG168" s="362"/>
      <c r="CH168" s="362"/>
      <c r="CI168" s="362"/>
      <c r="CJ168" s="363"/>
      <c r="CK168" s="361" t="s">
        <v>60</v>
      </c>
      <c r="CL168" s="362"/>
      <c r="CM168" s="362"/>
      <c r="CN168" s="362"/>
      <c r="CO168" s="362"/>
      <c r="CP168" s="362"/>
      <c r="CQ168" s="362"/>
      <c r="CR168" s="362"/>
      <c r="CS168" s="362"/>
      <c r="CT168" s="362"/>
      <c r="CU168" s="362"/>
      <c r="CV168" s="362"/>
      <c r="CW168" s="362"/>
      <c r="CX168" s="362"/>
      <c r="CY168" s="362"/>
      <c r="CZ168" s="363"/>
    </row>
    <row r="169" spans="1:104" s="18" customFormat="1" ht="12.75" x14ac:dyDescent="0.25">
      <c r="A169" s="413">
        <v>1</v>
      </c>
      <c r="B169" s="413"/>
      <c r="C169" s="413"/>
      <c r="D169" s="413"/>
      <c r="E169" s="413"/>
      <c r="F169" s="413"/>
      <c r="G169" s="413"/>
      <c r="H169" s="413">
        <v>2</v>
      </c>
      <c r="I169" s="413"/>
      <c r="J169" s="413"/>
      <c r="K169" s="413"/>
      <c r="L169" s="413"/>
      <c r="M169" s="413"/>
      <c r="N169" s="413"/>
      <c r="O169" s="413"/>
      <c r="P169" s="413"/>
      <c r="Q169" s="413"/>
      <c r="R169" s="413"/>
      <c r="S169" s="413"/>
      <c r="T169" s="413"/>
      <c r="U169" s="413"/>
      <c r="V169" s="413"/>
      <c r="W169" s="413"/>
      <c r="X169" s="413"/>
      <c r="Y169" s="413"/>
      <c r="Z169" s="413"/>
      <c r="AA169" s="413"/>
      <c r="AB169" s="413"/>
      <c r="AC169" s="413"/>
      <c r="AD169" s="413"/>
      <c r="AE169" s="413"/>
      <c r="AF169" s="413"/>
      <c r="AG169" s="413"/>
      <c r="AH169" s="413"/>
      <c r="AI169" s="413"/>
      <c r="AJ169" s="413"/>
      <c r="AK169" s="413"/>
      <c r="AL169" s="413"/>
      <c r="AM169" s="413"/>
      <c r="AN169" s="413"/>
      <c r="AO169" s="413">
        <v>3</v>
      </c>
      <c r="AP169" s="413"/>
      <c r="AQ169" s="413"/>
      <c r="AR169" s="413"/>
      <c r="AS169" s="413"/>
      <c r="AT169" s="413"/>
      <c r="AU169" s="413"/>
      <c r="AV169" s="413"/>
      <c r="AW169" s="413"/>
      <c r="AX169" s="413"/>
      <c r="AY169" s="413"/>
      <c r="AZ169" s="413"/>
      <c r="BA169" s="413"/>
      <c r="BB169" s="413"/>
      <c r="BC169" s="413"/>
      <c r="BD169" s="413"/>
      <c r="BE169" s="413">
        <v>4</v>
      </c>
      <c r="BF169" s="413"/>
      <c r="BG169" s="413"/>
      <c r="BH169" s="413"/>
      <c r="BI169" s="413"/>
      <c r="BJ169" s="413"/>
      <c r="BK169" s="413"/>
      <c r="BL169" s="413"/>
      <c r="BM169" s="413"/>
      <c r="BN169" s="413"/>
      <c r="BO169" s="413"/>
      <c r="BP169" s="413"/>
      <c r="BQ169" s="413"/>
      <c r="BR169" s="413"/>
      <c r="BS169" s="413"/>
      <c r="BT169" s="413"/>
      <c r="BU169" s="413">
        <v>5</v>
      </c>
      <c r="BV169" s="413"/>
      <c r="BW169" s="413"/>
      <c r="BX169" s="413"/>
      <c r="BY169" s="413"/>
      <c r="BZ169" s="413"/>
      <c r="CA169" s="413"/>
      <c r="CB169" s="413"/>
      <c r="CC169" s="413"/>
      <c r="CD169" s="413"/>
      <c r="CE169" s="413"/>
      <c r="CF169" s="413"/>
      <c r="CG169" s="413"/>
      <c r="CH169" s="413"/>
      <c r="CI169" s="413"/>
      <c r="CJ169" s="413"/>
      <c r="CK169" s="413">
        <v>6</v>
      </c>
      <c r="CL169" s="413"/>
      <c r="CM169" s="413"/>
      <c r="CN169" s="413"/>
      <c r="CO169" s="413"/>
      <c r="CP169" s="413"/>
      <c r="CQ169" s="413"/>
      <c r="CR169" s="413"/>
      <c r="CS169" s="413"/>
      <c r="CT169" s="413"/>
      <c r="CU169" s="413"/>
      <c r="CV169" s="413"/>
      <c r="CW169" s="413"/>
      <c r="CX169" s="413"/>
      <c r="CY169" s="413"/>
      <c r="CZ169" s="413"/>
    </row>
    <row r="170" spans="1:104" s="19" customFormat="1" ht="15" customHeight="1" x14ac:dyDescent="0.25">
      <c r="A170" s="435" t="s">
        <v>244</v>
      </c>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36"/>
      <c r="AK170" s="436"/>
      <c r="AL170" s="436"/>
      <c r="AM170" s="436"/>
      <c r="AN170" s="436"/>
      <c r="AO170" s="436"/>
      <c r="AP170" s="436"/>
      <c r="AQ170" s="436"/>
      <c r="AR170" s="436"/>
      <c r="AS170" s="436"/>
      <c r="AT170" s="436"/>
      <c r="AU170" s="436"/>
      <c r="AV170" s="436"/>
      <c r="AW170" s="436"/>
      <c r="AX170" s="436"/>
      <c r="AY170" s="436"/>
      <c r="AZ170" s="436"/>
      <c r="BA170" s="436"/>
      <c r="BB170" s="436"/>
      <c r="BC170" s="436"/>
      <c r="BD170" s="436"/>
      <c r="BE170" s="436"/>
      <c r="BF170" s="436"/>
      <c r="BG170" s="436"/>
      <c r="BH170" s="436"/>
      <c r="BI170" s="436"/>
      <c r="BJ170" s="436"/>
      <c r="BK170" s="436"/>
      <c r="BL170" s="436"/>
      <c r="BM170" s="436"/>
      <c r="BN170" s="436"/>
      <c r="BO170" s="436"/>
      <c r="BP170" s="436"/>
      <c r="BQ170" s="436"/>
      <c r="BR170" s="436"/>
      <c r="BS170" s="436"/>
      <c r="BT170" s="436"/>
      <c r="BU170" s="436"/>
      <c r="BV170" s="436"/>
      <c r="BW170" s="436"/>
      <c r="BX170" s="436"/>
      <c r="BY170" s="436"/>
      <c r="BZ170" s="436"/>
      <c r="CA170" s="436"/>
      <c r="CB170" s="436"/>
      <c r="CC170" s="436"/>
      <c r="CD170" s="436"/>
      <c r="CE170" s="436"/>
      <c r="CF170" s="436"/>
      <c r="CG170" s="436"/>
      <c r="CH170" s="436"/>
      <c r="CI170" s="436"/>
      <c r="CJ170" s="436"/>
      <c r="CK170" s="436"/>
      <c r="CL170" s="436"/>
      <c r="CM170" s="436"/>
      <c r="CN170" s="436"/>
      <c r="CO170" s="436"/>
      <c r="CP170" s="436"/>
      <c r="CQ170" s="436"/>
      <c r="CR170" s="436"/>
      <c r="CS170" s="436"/>
      <c r="CT170" s="436"/>
      <c r="CU170" s="436"/>
      <c r="CV170" s="436"/>
      <c r="CW170" s="436"/>
      <c r="CX170" s="436"/>
      <c r="CY170" s="436"/>
      <c r="CZ170" s="437"/>
    </row>
    <row r="171" spans="1:104" s="19" customFormat="1" ht="15" customHeight="1" x14ac:dyDescent="0.25">
      <c r="A171" s="417"/>
      <c r="B171" s="418"/>
      <c r="C171" s="418"/>
      <c r="D171" s="418"/>
      <c r="E171" s="418"/>
      <c r="F171" s="418"/>
      <c r="G171" s="419"/>
      <c r="H171" s="420"/>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c r="AN171" s="422"/>
      <c r="AO171" s="428"/>
      <c r="AP171" s="429"/>
      <c r="AQ171" s="429"/>
      <c r="AR171" s="429"/>
      <c r="AS171" s="429"/>
      <c r="AT171" s="429"/>
      <c r="AU171" s="429"/>
      <c r="AV171" s="429"/>
      <c r="AW171" s="429"/>
      <c r="AX171" s="429"/>
      <c r="AY171" s="429"/>
      <c r="AZ171" s="429"/>
      <c r="BA171" s="429"/>
      <c r="BB171" s="429"/>
      <c r="BC171" s="429"/>
      <c r="BD171" s="430"/>
      <c r="BE171" s="428"/>
      <c r="BF171" s="429"/>
      <c r="BG171" s="429"/>
      <c r="BH171" s="429"/>
      <c r="BI171" s="429"/>
      <c r="BJ171" s="429"/>
      <c r="BK171" s="429"/>
      <c r="BL171" s="429"/>
      <c r="BM171" s="429"/>
      <c r="BN171" s="429"/>
      <c r="BO171" s="429"/>
      <c r="BP171" s="429"/>
      <c r="BQ171" s="429"/>
      <c r="BR171" s="429"/>
      <c r="BS171" s="429"/>
      <c r="BT171" s="430"/>
      <c r="BU171" s="428"/>
      <c r="BV171" s="429"/>
      <c r="BW171" s="429"/>
      <c r="BX171" s="429"/>
      <c r="BY171" s="429"/>
      <c r="BZ171" s="429"/>
      <c r="CA171" s="429"/>
      <c r="CB171" s="429"/>
      <c r="CC171" s="429"/>
      <c r="CD171" s="429"/>
      <c r="CE171" s="429"/>
      <c r="CF171" s="429"/>
      <c r="CG171" s="429"/>
      <c r="CH171" s="429"/>
      <c r="CI171" s="429"/>
      <c r="CJ171" s="430"/>
      <c r="CK171" s="428"/>
      <c r="CL171" s="429"/>
      <c r="CM171" s="429"/>
      <c r="CN171" s="429"/>
      <c r="CO171" s="429"/>
      <c r="CP171" s="429"/>
      <c r="CQ171" s="429"/>
      <c r="CR171" s="429"/>
      <c r="CS171" s="429"/>
      <c r="CT171" s="429"/>
      <c r="CU171" s="429"/>
      <c r="CV171" s="429"/>
      <c r="CW171" s="429"/>
      <c r="CX171" s="429"/>
      <c r="CY171" s="429"/>
      <c r="CZ171" s="430"/>
    </row>
    <row r="172" spans="1:104" s="19" customFormat="1" ht="15" customHeight="1" x14ac:dyDescent="0.25">
      <c r="A172" s="423" t="s">
        <v>279</v>
      </c>
      <c r="B172" s="424"/>
      <c r="C172" s="424"/>
      <c r="D172" s="424"/>
      <c r="E172" s="424"/>
      <c r="F172" s="424"/>
      <c r="G172" s="424"/>
      <c r="H172" s="424"/>
      <c r="I172" s="424"/>
      <c r="J172" s="424"/>
      <c r="K172" s="424"/>
      <c r="L172" s="424"/>
      <c r="M172" s="424"/>
      <c r="N172" s="424"/>
      <c r="O172" s="424"/>
      <c r="P172" s="424"/>
      <c r="Q172" s="424"/>
      <c r="R172" s="424"/>
      <c r="S172" s="424"/>
      <c r="T172" s="424"/>
      <c r="U172" s="424"/>
      <c r="V172" s="424"/>
      <c r="W172" s="424"/>
      <c r="X172" s="424"/>
      <c r="Y172" s="424"/>
      <c r="Z172" s="424"/>
      <c r="AA172" s="424"/>
      <c r="AB172" s="424"/>
      <c r="AC172" s="424"/>
      <c r="AD172" s="424"/>
      <c r="AE172" s="424"/>
      <c r="AF172" s="424"/>
      <c r="AG172" s="424"/>
      <c r="AH172" s="424"/>
      <c r="AI172" s="424"/>
      <c r="AJ172" s="424"/>
      <c r="AK172" s="424"/>
      <c r="AL172" s="424"/>
      <c r="AM172" s="424"/>
      <c r="AN172" s="425"/>
      <c r="AO172" s="428" t="s">
        <v>4</v>
      </c>
      <c r="AP172" s="429"/>
      <c r="AQ172" s="429"/>
      <c r="AR172" s="429"/>
      <c r="AS172" s="429"/>
      <c r="AT172" s="429"/>
      <c r="AU172" s="429"/>
      <c r="AV172" s="429"/>
      <c r="AW172" s="429"/>
      <c r="AX172" s="429"/>
      <c r="AY172" s="429"/>
      <c r="AZ172" s="429"/>
      <c r="BA172" s="429"/>
      <c r="BB172" s="429"/>
      <c r="BC172" s="429"/>
      <c r="BD172" s="430"/>
      <c r="BE172" s="428" t="s">
        <v>4</v>
      </c>
      <c r="BF172" s="429"/>
      <c r="BG172" s="429"/>
      <c r="BH172" s="429"/>
      <c r="BI172" s="429"/>
      <c r="BJ172" s="429"/>
      <c r="BK172" s="429"/>
      <c r="BL172" s="429"/>
      <c r="BM172" s="429"/>
      <c r="BN172" s="429"/>
      <c r="BO172" s="429"/>
      <c r="BP172" s="429"/>
      <c r="BQ172" s="429"/>
      <c r="BR172" s="429"/>
      <c r="BS172" s="429"/>
      <c r="BT172" s="430"/>
      <c r="BU172" s="428" t="s">
        <v>4</v>
      </c>
      <c r="BV172" s="429"/>
      <c r="BW172" s="429"/>
      <c r="BX172" s="429"/>
      <c r="BY172" s="429"/>
      <c r="BZ172" s="429"/>
      <c r="CA172" s="429"/>
      <c r="CB172" s="429"/>
      <c r="CC172" s="429"/>
      <c r="CD172" s="429"/>
      <c r="CE172" s="429"/>
      <c r="CF172" s="429"/>
      <c r="CG172" s="429"/>
      <c r="CH172" s="429"/>
      <c r="CI172" s="429"/>
      <c r="CJ172" s="430"/>
      <c r="CK172" s="428"/>
      <c r="CL172" s="429"/>
      <c r="CM172" s="429"/>
      <c r="CN172" s="429"/>
      <c r="CO172" s="429"/>
      <c r="CP172" s="429"/>
      <c r="CQ172" s="429"/>
      <c r="CR172" s="429"/>
      <c r="CS172" s="429"/>
      <c r="CT172" s="429"/>
      <c r="CU172" s="429"/>
      <c r="CV172" s="429"/>
      <c r="CW172" s="429"/>
      <c r="CX172" s="429"/>
      <c r="CY172" s="429"/>
      <c r="CZ172" s="430"/>
    </row>
    <row r="173" spans="1:104" s="19" customFormat="1" ht="15" customHeight="1" x14ac:dyDescent="0.25">
      <c r="A173" s="435" t="s">
        <v>244</v>
      </c>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c r="AH173" s="436"/>
      <c r="AI173" s="436"/>
      <c r="AJ173" s="436"/>
      <c r="AK173" s="436"/>
      <c r="AL173" s="436"/>
      <c r="AM173" s="436"/>
      <c r="AN173" s="436"/>
      <c r="AO173" s="436"/>
      <c r="AP173" s="436"/>
      <c r="AQ173" s="436"/>
      <c r="AR173" s="436"/>
      <c r="AS173" s="436"/>
      <c r="AT173" s="436"/>
      <c r="AU173" s="436"/>
      <c r="AV173" s="436"/>
      <c r="AW173" s="436"/>
      <c r="AX173" s="436"/>
      <c r="AY173" s="436"/>
      <c r="AZ173" s="436"/>
      <c r="BA173" s="436"/>
      <c r="BB173" s="436"/>
      <c r="BC173" s="436"/>
      <c r="BD173" s="436"/>
      <c r="BE173" s="436"/>
      <c r="BF173" s="436"/>
      <c r="BG173" s="436"/>
      <c r="BH173" s="436"/>
      <c r="BI173" s="436"/>
      <c r="BJ173" s="436"/>
      <c r="BK173" s="436"/>
      <c r="BL173" s="436"/>
      <c r="BM173" s="436"/>
      <c r="BN173" s="436"/>
      <c r="BO173" s="436"/>
      <c r="BP173" s="436"/>
      <c r="BQ173" s="436"/>
      <c r="BR173" s="436"/>
      <c r="BS173" s="436"/>
      <c r="BT173" s="436"/>
      <c r="BU173" s="436"/>
      <c r="BV173" s="436"/>
      <c r="BW173" s="436"/>
      <c r="BX173" s="436"/>
      <c r="BY173" s="436"/>
      <c r="BZ173" s="436"/>
      <c r="CA173" s="436"/>
      <c r="CB173" s="436"/>
      <c r="CC173" s="436"/>
      <c r="CD173" s="436"/>
      <c r="CE173" s="436"/>
      <c r="CF173" s="436"/>
      <c r="CG173" s="436"/>
      <c r="CH173" s="436"/>
      <c r="CI173" s="436"/>
      <c r="CJ173" s="436"/>
      <c r="CK173" s="436"/>
      <c r="CL173" s="436"/>
      <c r="CM173" s="436"/>
      <c r="CN173" s="436"/>
      <c r="CO173" s="436"/>
      <c r="CP173" s="436"/>
      <c r="CQ173" s="436"/>
      <c r="CR173" s="436"/>
      <c r="CS173" s="436"/>
      <c r="CT173" s="436"/>
      <c r="CU173" s="436"/>
      <c r="CV173" s="436"/>
      <c r="CW173" s="436"/>
      <c r="CX173" s="436"/>
      <c r="CY173" s="436"/>
      <c r="CZ173" s="437"/>
    </row>
    <row r="174" spans="1:104" s="19" customFormat="1" ht="15" customHeight="1" x14ac:dyDescent="0.25">
      <c r="A174" s="417"/>
      <c r="B174" s="418"/>
      <c r="C174" s="418"/>
      <c r="D174" s="418"/>
      <c r="E174" s="418"/>
      <c r="F174" s="418"/>
      <c r="G174" s="419"/>
      <c r="H174" s="420"/>
      <c r="I174" s="42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2"/>
      <c r="AO174" s="428"/>
      <c r="AP174" s="429"/>
      <c r="AQ174" s="429"/>
      <c r="AR174" s="429"/>
      <c r="AS174" s="429"/>
      <c r="AT174" s="429"/>
      <c r="AU174" s="429"/>
      <c r="AV174" s="429"/>
      <c r="AW174" s="429"/>
      <c r="AX174" s="429"/>
      <c r="AY174" s="429"/>
      <c r="AZ174" s="429"/>
      <c r="BA174" s="429"/>
      <c r="BB174" s="429"/>
      <c r="BC174" s="429"/>
      <c r="BD174" s="430"/>
      <c r="BE174" s="428"/>
      <c r="BF174" s="429"/>
      <c r="BG174" s="429"/>
      <c r="BH174" s="429"/>
      <c r="BI174" s="429"/>
      <c r="BJ174" s="429"/>
      <c r="BK174" s="429"/>
      <c r="BL174" s="429"/>
      <c r="BM174" s="429"/>
      <c r="BN174" s="429"/>
      <c r="BO174" s="429"/>
      <c r="BP174" s="429"/>
      <c r="BQ174" s="429"/>
      <c r="BR174" s="429"/>
      <c r="BS174" s="429"/>
      <c r="BT174" s="430"/>
      <c r="BU174" s="428"/>
      <c r="BV174" s="429"/>
      <c r="BW174" s="429"/>
      <c r="BX174" s="429"/>
      <c r="BY174" s="429"/>
      <c r="BZ174" s="429"/>
      <c r="CA174" s="429"/>
      <c r="CB174" s="429"/>
      <c r="CC174" s="429"/>
      <c r="CD174" s="429"/>
      <c r="CE174" s="429"/>
      <c r="CF174" s="429"/>
      <c r="CG174" s="429"/>
      <c r="CH174" s="429"/>
      <c r="CI174" s="429"/>
      <c r="CJ174" s="430"/>
      <c r="CK174" s="428"/>
      <c r="CL174" s="429"/>
      <c r="CM174" s="429"/>
      <c r="CN174" s="429"/>
      <c r="CO174" s="429"/>
      <c r="CP174" s="429"/>
      <c r="CQ174" s="429"/>
      <c r="CR174" s="429"/>
      <c r="CS174" s="429"/>
      <c r="CT174" s="429"/>
      <c r="CU174" s="429"/>
      <c r="CV174" s="429"/>
      <c r="CW174" s="429"/>
      <c r="CX174" s="429"/>
      <c r="CY174" s="429"/>
      <c r="CZ174" s="430"/>
    </row>
    <row r="175" spans="1:104" s="19" customFormat="1" ht="15" customHeight="1" x14ac:dyDescent="0.25">
      <c r="A175" s="423" t="s">
        <v>279</v>
      </c>
      <c r="B175" s="424"/>
      <c r="C175" s="424"/>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5"/>
      <c r="AO175" s="428" t="s">
        <v>4</v>
      </c>
      <c r="AP175" s="429"/>
      <c r="AQ175" s="429"/>
      <c r="AR175" s="429"/>
      <c r="AS175" s="429"/>
      <c r="AT175" s="429"/>
      <c r="AU175" s="429"/>
      <c r="AV175" s="429"/>
      <c r="AW175" s="429"/>
      <c r="AX175" s="429"/>
      <c r="AY175" s="429"/>
      <c r="AZ175" s="429"/>
      <c r="BA175" s="429"/>
      <c r="BB175" s="429"/>
      <c r="BC175" s="429"/>
      <c r="BD175" s="430"/>
      <c r="BE175" s="428" t="s">
        <v>4</v>
      </c>
      <c r="BF175" s="429"/>
      <c r="BG175" s="429"/>
      <c r="BH175" s="429"/>
      <c r="BI175" s="429"/>
      <c r="BJ175" s="429"/>
      <c r="BK175" s="429"/>
      <c r="BL175" s="429"/>
      <c r="BM175" s="429"/>
      <c r="BN175" s="429"/>
      <c r="BO175" s="429"/>
      <c r="BP175" s="429"/>
      <c r="BQ175" s="429"/>
      <c r="BR175" s="429"/>
      <c r="BS175" s="429"/>
      <c r="BT175" s="430"/>
      <c r="BU175" s="428" t="s">
        <v>4</v>
      </c>
      <c r="BV175" s="429"/>
      <c r="BW175" s="429"/>
      <c r="BX175" s="429"/>
      <c r="BY175" s="429"/>
      <c r="BZ175" s="429"/>
      <c r="CA175" s="429"/>
      <c r="CB175" s="429"/>
      <c r="CC175" s="429"/>
      <c r="CD175" s="429"/>
      <c r="CE175" s="429"/>
      <c r="CF175" s="429"/>
      <c r="CG175" s="429"/>
      <c r="CH175" s="429"/>
      <c r="CI175" s="429"/>
      <c r="CJ175" s="430"/>
      <c r="CK175" s="428"/>
      <c r="CL175" s="429"/>
      <c r="CM175" s="429"/>
      <c r="CN175" s="429"/>
      <c r="CO175" s="429"/>
      <c r="CP175" s="429"/>
      <c r="CQ175" s="429"/>
      <c r="CR175" s="429"/>
      <c r="CS175" s="429"/>
      <c r="CT175" s="429"/>
      <c r="CU175" s="429"/>
      <c r="CV175" s="429"/>
      <c r="CW175" s="429"/>
      <c r="CX175" s="429"/>
      <c r="CY175" s="429"/>
      <c r="CZ175" s="430"/>
    </row>
    <row r="176" spans="1:104" s="19" customFormat="1" ht="15" customHeight="1" x14ac:dyDescent="0.25">
      <c r="A176" s="423" t="s">
        <v>55</v>
      </c>
      <c r="B176" s="424"/>
      <c r="C176" s="424"/>
      <c r="D176" s="424"/>
      <c r="E176" s="424"/>
      <c r="F176" s="424"/>
      <c r="G176" s="424"/>
      <c r="H176" s="424"/>
      <c r="I176" s="424"/>
      <c r="J176" s="424"/>
      <c r="K176" s="424"/>
      <c r="L176" s="424"/>
      <c r="M176" s="424"/>
      <c r="N176" s="424"/>
      <c r="O176" s="424"/>
      <c r="P176" s="424"/>
      <c r="Q176" s="424"/>
      <c r="R176" s="424"/>
      <c r="S176" s="424"/>
      <c r="T176" s="424"/>
      <c r="U176" s="424"/>
      <c r="V176" s="424"/>
      <c r="W176" s="424"/>
      <c r="X176" s="424"/>
      <c r="Y176" s="424"/>
      <c r="Z176" s="424"/>
      <c r="AA176" s="424"/>
      <c r="AB176" s="424"/>
      <c r="AC176" s="424"/>
      <c r="AD176" s="424"/>
      <c r="AE176" s="424"/>
      <c r="AF176" s="424"/>
      <c r="AG176" s="424"/>
      <c r="AH176" s="424"/>
      <c r="AI176" s="424"/>
      <c r="AJ176" s="424"/>
      <c r="AK176" s="424"/>
      <c r="AL176" s="424"/>
      <c r="AM176" s="424"/>
      <c r="AN176" s="425"/>
      <c r="AO176" s="428" t="s">
        <v>4</v>
      </c>
      <c r="AP176" s="429"/>
      <c r="AQ176" s="429"/>
      <c r="AR176" s="429"/>
      <c r="AS176" s="429"/>
      <c r="AT176" s="429"/>
      <c r="AU176" s="429"/>
      <c r="AV176" s="429"/>
      <c r="AW176" s="429"/>
      <c r="AX176" s="429"/>
      <c r="AY176" s="429"/>
      <c r="AZ176" s="429"/>
      <c r="BA176" s="429"/>
      <c r="BB176" s="429"/>
      <c r="BC176" s="429"/>
      <c r="BD176" s="430"/>
      <c r="BE176" s="428" t="s">
        <v>4</v>
      </c>
      <c r="BF176" s="429"/>
      <c r="BG176" s="429"/>
      <c r="BH176" s="429"/>
      <c r="BI176" s="429"/>
      <c r="BJ176" s="429"/>
      <c r="BK176" s="429"/>
      <c r="BL176" s="429"/>
      <c r="BM176" s="429"/>
      <c r="BN176" s="429"/>
      <c r="BO176" s="429"/>
      <c r="BP176" s="429"/>
      <c r="BQ176" s="429"/>
      <c r="BR176" s="429"/>
      <c r="BS176" s="429"/>
      <c r="BT176" s="430"/>
      <c r="BU176" s="428" t="s">
        <v>4</v>
      </c>
      <c r="BV176" s="429"/>
      <c r="BW176" s="429"/>
      <c r="BX176" s="429"/>
      <c r="BY176" s="429"/>
      <c r="BZ176" s="429"/>
      <c r="CA176" s="429"/>
      <c r="CB176" s="429"/>
      <c r="CC176" s="429"/>
      <c r="CD176" s="429"/>
      <c r="CE176" s="429"/>
      <c r="CF176" s="429"/>
      <c r="CG176" s="429"/>
      <c r="CH176" s="429"/>
      <c r="CI176" s="429"/>
      <c r="CJ176" s="430"/>
      <c r="CK176" s="428"/>
      <c r="CL176" s="429"/>
      <c r="CM176" s="429"/>
      <c r="CN176" s="429"/>
      <c r="CO176" s="429"/>
      <c r="CP176" s="429"/>
      <c r="CQ176" s="429"/>
      <c r="CR176" s="429"/>
      <c r="CS176" s="429"/>
      <c r="CT176" s="429"/>
      <c r="CU176" s="429"/>
      <c r="CV176" s="429"/>
      <c r="CW176" s="429"/>
      <c r="CX176" s="429"/>
      <c r="CY176" s="429"/>
      <c r="CZ176" s="430"/>
    </row>
    <row r="177" spans="1:104" ht="10.5" customHeight="1" x14ac:dyDescent="0.25"/>
    <row r="178" spans="1:104" s="76" customFormat="1" ht="14.25" x14ac:dyDescent="0.2">
      <c r="A178" s="396" t="s">
        <v>268</v>
      </c>
      <c r="B178" s="396"/>
      <c r="C178" s="396"/>
      <c r="D178" s="396"/>
      <c r="E178" s="396"/>
      <c r="F178" s="396"/>
      <c r="G178" s="396"/>
      <c r="H178" s="396"/>
      <c r="I178" s="396"/>
      <c r="J178" s="396"/>
      <c r="K178" s="396"/>
      <c r="L178" s="396"/>
      <c r="M178" s="396"/>
      <c r="N178" s="396"/>
      <c r="O178" s="396"/>
      <c r="P178" s="396"/>
      <c r="Q178" s="396"/>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6"/>
      <c r="AY178" s="396"/>
      <c r="AZ178" s="396"/>
      <c r="BA178" s="396"/>
      <c r="BB178" s="396"/>
      <c r="BC178" s="396"/>
      <c r="BD178" s="396"/>
      <c r="BE178" s="396"/>
      <c r="BF178" s="396"/>
      <c r="BG178" s="396"/>
      <c r="BH178" s="396"/>
      <c r="BI178" s="396"/>
      <c r="BJ178" s="396"/>
      <c r="BK178" s="396"/>
      <c r="BL178" s="396"/>
      <c r="BM178" s="396"/>
      <c r="BN178" s="396"/>
      <c r="BO178" s="396"/>
      <c r="BP178" s="396"/>
      <c r="BQ178" s="396"/>
      <c r="BR178" s="396"/>
      <c r="BS178" s="396"/>
      <c r="BT178" s="396"/>
      <c r="BU178" s="396"/>
      <c r="BV178" s="396"/>
      <c r="BW178" s="396"/>
      <c r="BX178" s="396"/>
      <c r="BY178" s="396"/>
      <c r="BZ178" s="396"/>
      <c r="CA178" s="396"/>
      <c r="CB178" s="396"/>
      <c r="CC178" s="396"/>
      <c r="CD178" s="396"/>
      <c r="CE178" s="396"/>
      <c r="CF178" s="396"/>
      <c r="CG178" s="396"/>
      <c r="CH178" s="396"/>
      <c r="CI178" s="396"/>
      <c r="CJ178" s="396"/>
      <c r="CK178" s="396"/>
      <c r="CL178" s="396"/>
      <c r="CM178" s="396"/>
      <c r="CN178" s="396"/>
      <c r="CO178" s="396"/>
      <c r="CP178" s="396"/>
      <c r="CQ178" s="396"/>
      <c r="CR178" s="396"/>
      <c r="CS178" s="396"/>
      <c r="CT178" s="396"/>
      <c r="CU178" s="396"/>
      <c r="CV178" s="396"/>
      <c r="CW178" s="396"/>
      <c r="CX178" s="396"/>
      <c r="CY178" s="396"/>
      <c r="CZ178" s="396"/>
    </row>
    <row r="179" spans="1:104" s="76" customFormat="1" ht="14.25"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c r="BI179" s="77"/>
      <c r="BJ179" s="77"/>
      <c r="BK179" s="77"/>
      <c r="BL179" s="77"/>
      <c r="BM179" s="77"/>
      <c r="BN179" s="77"/>
      <c r="BO179" s="77"/>
      <c r="BP179" s="77"/>
      <c r="BQ179" s="77"/>
      <c r="BR179" s="77"/>
      <c r="BS179" s="77"/>
      <c r="BT179" s="77"/>
      <c r="BU179" s="77"/>
      <c r="BV179" s="77"/>
      <c r="BW179" s="77"/>
      <c r="BX179" s="77"/>
      <c r="BY179" s="77"/>
      <c r="BZ179" s="77"/>
      <c r="CA179" s="77"/>
      <c r="CB179" s="77"/>
      <c r="CC179" s="77"/>
      <c r="CD179" s="77"/>
      <c r="CE179" s="77"/>
      <c r="CF179" s="77"/>
      <c r="CG179" s="77"/>
      <c r="CH179" s="77"/>
      <c r="CI179" s="77"/>
      <c r="CJ179" s="77"/>
      <c r="CK179" s="77"/>
      <c r="CL179" s="77"/>
      <c r="CM179" s="77"/>
      <c r="CN179" s="77"/>
      <c r="CO179" s="77"/>
      <c r="CP179" s="77"/>
      <c r="CQ179" s="77"/>
      <c r="CR179" s="77"/>
      <c r="CS179" s="77"/>
      <c r="CT179" s="77"/>
      <c r="CU179" s="77"/>
      <c r="CV179" s="77"/>
      <c r="CW179" s="77"/>
      <c r="CX179" s="77"/>
      <c r="CY179" s="77"/>
      <c r="CZ179" s="77"/>
    </row>
    <row r="180" spans="1:104" s="76" customFormat="1" ht="14.25" x14ac:dyDescent="0.2">
      <c r="A180" s="76" t="s">
        <v>46</v>
      </c>
      <c r="W180" s="402"/>
      <c r="X180" s="402"/>
      <c r="Y180" s="402"/>
      <c r="Z180" s="402"/>
      <c r="AA180" s="402"/>
      <c r="AB180" s="402"/>
      <c r="AC180" s="402"/>
      <c r="AD180" s="402"/>
      <c r="AE180" s="402"/>
      <c r="AF180" s="402"/>
      <c r="AG180" s="402"/>
      <c r="AH180" s="402"/>
      <c r="AI180" s="402"/>
      <c r="AJ180" s="402"/>
      <c r="AK180" s="402"/>
      <c r="AL180" s="402"/>
      <c r="AM180" s="402"/>
      <c r="AN180" s="402"/>
      <c r="AO180" s="402"/>
      <c r="AP180" s="402"/>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c r="BP180" s="402"/>
      <c r="BQ180" s="402"/>
      <c r="BR180" s="402"/>
      <c r="BS180" s="402"/>
      <c r="BT180" s="402"/>
      <c r="BU180" s="402"/>
      <c r="BV180" s="402"/>
      <c r="BW180" s="402"/>
      <c r="BX180" s="402"/>
      <c r="BY180" s="402"/>
      <c r="BZ180" s="402"/>
      <c r="CA180" s="402"/>
      <c r="CB180" s="402"/>
      <c r="CC180" s="402"/>
      <c r="CD180" s="402"/>
      <c r="CE180" s="402"/>
      <c r="CF180" s="402"/>
      <c r="CG180" s="402"/>
      <c r="CH180" s="402"/>
      <c r="CI180" s="402"/>
      <c r="CJ180" s="402"/>
      <c r="CK180" s="402"/>
      <c r="CL180" s="402"/>
      <c r="CM180" s="402"/>
      <c r="CN180" s="402"/>
      <c r="CO180" s="402"/>
      <c r="CP180" s="402"/>
      <c r="CQ180" s="402"/>
      <c r="CR180" s="402"/>
      <c r="CS180" s="402"/>
      <c r="CT180" s="402"/>
      <c r="CU180" s="402"/>
      <c r="CV180" s="402"/>
      <c r="CW180" s="402"/>
      <c r="CX180" s="402"/>
      <c r="CY180" s="402"/>
      <c r="CZ180" s="402"/>
    </row>
    <row r="181" spans="1:104" s="76" customFormat="1" ht="14.25"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C181" s="77"/>
      <c r="CD181" s="77"/>
      <c r="CE181" s="77"/>
      <c r="CF181" s="77"/>
      <c r="CG181" s="77"/>
      <c r="CH181" s="77"/>
      <c r="CI181" s="77"/>
      <c r="CJ181" s="77"/>
      <c r="CK181" s="77"/>
      <c r="CL181" s="77"/>
      <c r="CM181" s="77"/>
      <c r="CN181" s="77"/>
      <c r="CO181" s="77"/>
      <c r="CP181" s="77"/>
      <c r="CQ181" s="77"/>
      <c r="CR181" s="77"/>
      <c r="CS181" s="77"/>
      <c r="CT181" s="77"/>
      <c r="CU181" s="77"/>
      <c r="CV181" s="77"/>
      <c r="CW181" s="77"/>
      <c r="CX181" s="77"/>
      <c r="CY181" s="77"/>
      <c r="CZ181" s="77"/>
    </row>
    <row r="182" spans="1:104" s="78" customFormat="1" ht="45" customHeight="1" x14ac:dyDescent="0.25">
      <c r="A182" s="412" t="s">
        <v>48</v>
      </c>
      <c r="B182" s="412"/>
      <c r="C182" s="412"/>
      <c r="D182" s="412"/>
      <c r="E182" s="412"/>
      <c r="F182" s="412"/>
      <c r="G182" s="412"/>
      <c r="H182" s="412" t="s">
        <v>75</v>
      </c>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2"/>
      <c r="AY182" s="412"/>
      <c r="AZ182" s="412"/>
      <c r="BA182" s="412"/>
      <c r="BB182" s="412"/>
      <c r="BC182" s="403" t="s">
        <v>82</v>
      </c>
      <c r="BD182" s="404"/>
      <c r="BE182" s="404"/>
      <c r="BF182" s="404"/>
      <c r="BG182" s="404"/>
      <c r="BH182" s="404"/>
      <c r="BI182" s="404"/>
      <c r="BJ182" s="404"/>
      <c r="BK182" s="404"/>
      <c r="BL182" s="404"/>
      <c r="BM182" s="404"/>
      <c r="BN182" s="404"/>
      <c r="BO182" s="404"/>
      <c r="BP182" s="404"/>
      <c r="BQ182" s="404"/>
      <c r="BR182" s="405"/>
      <c r="BS182" s="403" t="s">
        <v>83</v>
      </c>
      <c r="BT182" s="404"/>
      <c r="BU182" s="404"/>
      <c r="BV182" s="404"/>
      <c r="BW182" s="404"/>
      <c r="BX182" s="404"/>
      <c r="BY182" s="404"/>
      <c r="BZ182" s="404"/>
      <c r="CA182" s="404"/>
      <c r="CB182" s="404"/>
      <c r="CC182" s="404"/>
      <c r="CD182" s="404"/>
      <c r="CE182" s="404"/>
      <c r="CF182" s="404"/>
      <c r="CG182" s="404"/>
      <c r="CH182" s="405"/>
      <c r="CI182" s="403" t="s">
        <v>84</v>
      </c>
      <c r="CJ182" s="404"/>
      <c r="CK182" s="404"/>
      <c r="CL182" s="404"/>
      <c r="CM182" s="404"/>
      <c r="CN182" s="404"/>
      <c r="CO182" s="404"/>
      <c r="CP182" s="404"/>
      <c r="CQ182" s="404"/>
      <c r="CR182" s="404"/>
      <c r="CS182" s="404"/>
      <c r="CT182" s="404"/>
      <c r="CU182" s="404"/>
      <c r="CV182" s="404"/>
      <c r="CW182" s="404"/>
      <c r="CX182" s="404"/>
      <c r="CY182" s="404"/>
      <c r="CZ182" s="405"/>
    </row>
    <row r="183" spans="1:104" s="18" customFormat="1" ht="12.75" x14ac:dyDescent="0.25">
      <c r="A183" s="413">
        <v>1</v>
      </c>
      <c r="B183" s="413"/>
      <c r="C183" s="413"/>
      <c r="D183" s="413"/>
      <c r="E183" s="413"/>
      <c r="F183" s="413"/>
      <c r="G183" s="413"/>
      <c r="H183" s="413">
        <v>2</v>
      </c>
      <c r="I183" s="413"/>
      <c r="J183" s="413"/>
      <c r="K183" s="413"/>
      <c r="L183" s="413"/>
      <c r="M183" s="413"/>
      <c r="N183" s="413"/>
      <c r="O183" s="413"/>
      <c r="P183" s="413"/>
      <c r="Q183" s="413"/>
      <c r="R183" s="413"/>
      <c r="S183" s="413"/>
      <c r="T183" s="413"/>
      <c r="U183" s="413"/>
      <c r="V183" s="413"/>
      <c r="W183" s="413"/>
      <c r="X183" s="413"/>
      <c r="Y183" s="413"/>
      <c r="Z183" s="413"/>
      <c r="AA183" s="413"/>
      <c r="AB183" s="413"/>
      <c r="AC183" s="413"/>
      <c r="AD183" s="413"/>
      <c r="AE183" s="413"/>
      <c r="AF183" s="413"/>
      <c r="AG183" s="413"/>
      <c r="AH183" s="413"/>
      <c r="AI183" s="413"/>
      <c r="AJ183" s="413"/>
      <c r="AK183" s="413"/>
      <c r="AL183" s="413"/>
      <c r="AM183" s="413"/>
      <c r="AN183" s="413"/>
      <c r="AO183" s="413"/>
      <c r="AP183" s="413"/>
      <c r="AQ183" s="413"/>
      <c r="AR183" s="413"/>
      <c r="AS183" s="413"/>
      <c r="AT183" s="413"/>
      <c r="AU183" s="413"/>
      <c r="AV183" s="413"/>
      <c r="AW183" s="413"/>
      <c r="AX183" s="413"/>
      <c r="AY183" s="413"/>
      <c r="AZ183" s="413"/>
      <c r="BA183" s="413"/>
      <c r="BB183" s="413"/>
      <c r="BC183" s="413">
        <v>3</v>
      </c>
      <c r="BD183" s="413"/>
      <c r="BE183" s="413"/>
      <c r="BF183" s="413"/>
      <c r="BG183" s="413"/>
      <c r="BH183" s="413"/>
      <c r="BI183" s="413"/>
      <c r="BJ183" s="413"/>
      <c r="BK183" s="413"/>
      <c r="BL183" s="413"/>
      <c r="BM183" s="413"/>
      <c r="BN183" s="413"/>
      <c r="BO183" s="413"/>
      <c r="BP183" s="413"/>
      <c r="BQ183" s="413"/>
      <c r="BR183" s="413"/>
      <c r="BS183" s="413">
        <v>4</v>
      </c>
      <c r="BT183" s="413"/>
      <c r="BU183" s="413"/>
      <c r="BV183" s="413"/>
      <c r="BW183" s="413"/>
      <c r="BX183" s="413"/>
      <c r="BY183" s="413"/>
      <c r="BZ183" s="413"/>
      <c r="CA183" s="413"/>
      <c r="CB183" s="413"/>
      <c r="CC183" s="413"/>
      <c r="CD183" s="413"/>
      <c r="CE183" s="413"/>
      <c r="CF183" s="413"/>
      <c r="CG183" s="413"/>
      <c r="CH183" s="413"/>
      <c r="CI183" s="413">
        <v>5</v>
      </c>
      <c r="CJ183" s="413"/>
      <c r="CK183" s="413"/>
      <c r="CL183" s="413"/>
      <c r="CM183" s="413"/>
      <c r="CN183" s="413"/>
      <c r="CO183" s="413"/>
      <c r="CP183" s="413"/>
      <c r="CQ183" s="413"/>
      <c r="CR183" s="413"/>
      <c r="CS183" s="413"/>
      <c r="CT183" s="413"/>
      <c r="CU183" s="413"/>
      <c r="CV183" s="413"/>
      <c r="CW183" s="413"/>
      <c r="CX183" s="413"/>
      <c r="CY183" s="413"/>
      <c r="CZ183" s="413"/>
    </row>
    <row r="184" spans="1:104" s="19" customFormat="1" ht="15" customHeight="1" x14ac:dyDescent="0.25">
      <c r="A184" s="431" t="s">
        <v>244</v>
      </c>
      <c r="B184" s="432"/>
      <c r="C184" s="432"/>
      <c r="D184" s="432"/>
      <c r="E184" s="432"/>
      <c r="F184" s="432"/>
      <c r="G184" s="432"/>
      <c r="H184" s="432"/>
      <c r="I184" s="432"/>
      <c r="J184" s="432"/>
      <c r="K184" s="432"/>
      <c r="L184" s="432"/>
      <c r="M184" s="432"/>
      <c r="N184" s="432"/>
      <c r="O184" s="432"/>
      <c r="P184" s="432"/>
      <c r="Q184" s="432"/>
      <c r="R184" s="432"/>
      <c r="S184" s="432"/>
      <c r="T184" s="432"/>
      <c r="U184" s="432"/>
      <c r="V184" s="432"/>
      <c r="W184" s="432"/>
      <c r="X184" s="432"/>
      <c r="Y184" s="432"/>
      <c r="Z184" s="432"/>
      <c r="AA184" s="432"/>
      <c r="AB184" s="432"/>
      <c r="AC184" s="432"/>
      <c r="AD184" s="432"/>
      <c r="AE184" s="432"/>
      <c r="AF184" s="432"/>
      <c r="AG184" s="432"/>
      <c r="AH184" s="432"/>
      <c r="AI184" s="432"/>
      <c r="AJ184" s="432"/>
      <c r="AK184" s="432"/>
      <c r="AL184" s="432"/>
      <c r="AM184" s="432"/>
      <c r="AN184" s="432"/>
      <c r="AO184" s="432"/>
      <c r="AP184" s="432"/>
      <c r="AQ184" s="432"/>
      <c r="AR184" s="432"/>
      <c r="AS184" s="432"/>
      <c r="AT184" s="432"/>
      <c r="AU184" s="432"/>
      <c r="AV184" s="432"/>
      <c r="AW184" s="432"/>
      <c r="AX184" s="432"/>
      <c r="AY184" s="432"/>
      <c r="AZ184" s="432"/>
      <c r="BA184" s="432"/>
      <c r="BB184" s="432"/>
      <c r="BC184" s="432"/>
      <c r="BD184" s="432"/>
      <c r="BE184" s="432"/>
      <c r="BF184" s="432"/>
      <c r="BG184" s="432"/>
      <c r="BH184" s="432"/>
      <c r="BI184" s="432"/>
      <c r="BJ184" s="432"/>
      <c r="BK184" s="432"/>
      <c r="BL184" s="432"/>
      <c r="BM184" s="432"/>
      <c r="BN184" s="432"/>
      <c r="BO184" s="432"/>
      <c r="BP184" s="432"/>
      <c r="BQ184" s="432"/>
      <c r="BR184" s="432"/>
      <c r="BS184" s="432"/>
      <c r="BT184" s="432"/>
      <c r="BU184" s="432"/>
      <c r="BV184" s="432"/>
      <c r="BW184" s="432"/>
      <c r="BX184" s="432"/>
      <c r="BY184" s="432"/>
      <c r="BZ184" s="432"/>
      <c r="CA184" s="432"/>
      <c r="CB184" s="432"/>
      <c r="CC184" s="432"/>
      <c r="CD184" s="432"/>
      <c r="CE184" s="432"/>
      <c r="CF184" s="432"/>
      <c r="CG184" s="432"/>
      <c r="CH184" s="432"/>
      <c r="CI184" s="432"/>
      <c r="CJ184" s="432"/>
      <c r="CK184" s="432"/>
      <c r="CL184" s="432"/>
      <c r="CM184" s="432"/>
      <c r="CN184" s="432"/>
      <c r="CO184" s="432"/>
      <c r="CP184" s="432"/>
      <c r="CQ184" s="432"/>
      <c r="CR184" s="432"/>
      <c r="CS184" s="432"/>
      <c r="CT184" s="432"/>
      <c r="CU184" s="432"/>
      <c r="CV184" s="432"/>
      <c r="CW184" s="432"/>
      <c r="CX184" s="432"/>
      <c r="CY184" s="432"/>
      <c r="CZ184" s="432"/>
    </row>
    <row r="185" spans="1:104" s="19" customFormat="1" ht="15" customHeight="1" x14ac:dyDescent="0.25">
      <c r="A185" s="417"/>
      <c r="B185" s="418"/>
      <c r="C185" s="418"/>
      <c r="D185" s="418"/>
      <c r="E185" s="418"/>
      <c r="F185" s="418"/>
      <c r="G185" s="419"/>
      <c r="H185" s="420"/>
      <c r="I185" s="42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421"/>
      <c r="AP185" s="421"/>
      <c r="AQ185" s="421"/>
      <c r="AR185" s="421"/>
      <c r="AS185" s="421"/>
      <c r="AT185" s="421"/>
      <c r="AU185" s="421"/>
      <c r="AV185" s="421"/>
      <c r="AW185" s="421"/>
      <c r="AX185" s="421"/>
      <c r="AY185" s="421"/>
      <c r="AZ185" s="421"/>
      <c r="BA185" s="421"/>
      <c r="BB185" s="422"/>
      <c r="BC185" s="428"/>
      <c r="BD185" s="429"/>
      <c r="BE185" s="429"/>
      <c r="BF185" s="429"/>
      <c r="BG185" s="429"/>
      <c r="BH185" s="429"/>
      <c r="BI185" s="429"/>
      <c r="BJ185" s="429"/>
      <c r="BK185" s="429"/>
      <c r="BL185" s="429"/>
      <c r="BM185" s="429"/>
      <c r="BN185" s="429"/>
      <c r="BO185" s="429"/>
      <c r="BP185" s="429"/>
      <c r="BQ185" s="429"/>
      <c r="BR185" s="430"/>
      <c r="BS185" s="428"/>
      <c r="BT185" s="429"/>
      <c r="BU185" s="429"/>
      <c r="BV185" s="429"/>
      <c r="BW185" s="429"/>
      <c r="BX185" s="429"/>
      <c r="BY185" s="429"/>
      <c r="BZ185" s="429"/>
      <c r="CA185" s="429"/>
      <c r="CB185" s="429"/>
      <c r="CC185" s="429"/>
      <c r="CD185" s="429"/>
      <c r="CE185" s="429"/>
      <c r="CF185" s="429"/>
      <c r="CG185" s="429"/>
      <c r="CH185" s="430"/>
      <c r="CI185" s="428"/>
      <c r="CJ185" s="429"/>
      <c r="CK185" s="429"/>
      <c r="CL185" s="429"/>
      <c r="CM185" s="429"/>
      <c r="CN185" s="429"/>
      <c r="CO185" s="429"/>
      <c r="CP185" s="429"/>
      <c r="CQ185" s="429"/>
      <c r="CR185" s="429"/>
      <c r="CS185" s="429"/>
      <c r="CT185" s="429"/>
      <c r="CU185" s="429"/>
      <c r="CV185" s="429"/>
      <c r="CW185" s="429"/>
      <c r="CX185" s="429"/>
      <c r="CY185" s="429"/>
      <c r="CZ185" s="430"/>
    </row>
    <row r="186" spans="1:104" s="19" customFormat="1" ht="15" customHeight="1" x14ac:dyDescent="0.25">
      <c r="A186" s="397" t="s">
        <v>279</v>
      </c>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398"/>
      <c r="AP186" s="398"/>
      <c r="AQ186" s="398"/>
      <c r="AR186" s="398"/>
      <c r="AS186" s="398"/>
      <c r="AT186" s="398"/>
      <c r="AU186" s="398"/>
      <c r="AV186" s="398"/>
      <c r="AW186" s="398"/>
      <c r="AX186" s="398"/>
      <c r="AY186" s="398"/>
      <c r="AZ186" s="398"/>
      <c r="BA186" s="398"/>
      <c r="BB186" s="399"/>
      <c r="BC186" s="393" t="s">
        <v>4</v>
      </c>
      <c r="BD186" s="393"/>
      <c r="BE186" s="393"/>
      <c r="BF186" s="393"/>
      <c r="BG186" s="393"/>
      <c r="BH186" s="393"/>
      <c r="BI186" s="393"/>
      <c r="BJ186" s="393"/>
      <c r="BK186" s="393"/>
      <c r="BL186" s="393"/>
      <c r="BM186" s="393"/>
      <c r="BN186" s="393"/>
      <c r="BO186" s="393"/>
      <c r="BP186" s="393"/>
      <c r="BQ186" s="393"/>
      <c r="BR186" s="393"/>
      <c r="BS186" s="393" t="s">
        <v>4</v>
      </c>
      <c r="BT186" s="393"/>
      <c r="BU186" s="393"/>
      <c r="BV186" s="393"/>
      <c r="BW186" s="393"/>
      <c r="BX186" s="393"/>
      <c r="BY186" s="393"/>
      <c r="BZ186" s="393"/>
      <c r="CA186" s="393"/>
      <c r="CB186" s="393"/>
      <c r="CC186" s="393"/>
      <c r="CD186" s="393"/>
      <c r="CE186" s="393"/>
      <c r="CF186" s="393"/>
      <c r="CG186" s="393"/>
      <c r="CH186" s="393"/>
      <c r="CI186" s="428"/>
      <c r="CJ186" s="429"/>
      <c r="CK186" s="429"/>
      <c r="CL186" s="429"/>
      <c r="CM186" s="429"/>
      <c r="CN186" s="429"/>
      <c r="CO186" s="429"/>
      <c r="CP186" s="429"/>
      <c r="CQ186" s="429"/>
      <c r="CR186" s="429"/>
      <c r="CS186" s="429"/>
      <c r="CT186" s="429"/>
      <c r="CU186" s="429"/>
      <c r="CV186" s="429"/>
      <c r="CW186" s="429"/>
      <c r="CX186" s="429"/>
      <c r="CY186" s="429"/>
      <c r="CZ186" s="430"/>
    </row>
    <row r="187" spans="1:104" s="19" customFormat="1" ht="15" customHeight="1" x14ac:dyDescent="0.25">
      <c r="A187" s="431" t="s">
        <v>244</v>
      </c>
      <c r="B187" s="432"/>
      <c r="C187" s="432"/>
      <c r="D187" s="432"/>
      <c r="E187" s="432"/>
      <c r="F187" s="432"/>
      <c r="G187" s="432"/>
      <c r="H187" s="432"/>
      <c r="I187" s="432"/>
      <c r="J187" s="432"/>
      <c r="K187" s="432"/>
      <c r="L187" s="432"/>
      <c r="M187" s="432"/>
      <c r="N187" s="432"/>
      <c r="O187" s="432"/>
      <c r="P187" s="432"/>
      <c r="Q187" s="432"/>
      <c r="R187" s="432"/>
      <c r="S187" s="432"/>
      <c r="T187" s="432"/>
      <c r="U187" s="432"/>
      <c r="V187" s="432"/>
      <c r="W187" s="432"/>
      <c r="X187" s="432"/>
      <c r="Y187" s="432"/>
      <c r="Z187" s="432"/>
      <c r="AA187" s="432"/>
      <c r="AB187" s="432"/>
      <c r="AC187" s="432"/>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2"/>
      <c r="AY187" s="432"/>
      <c r="AZ187" s="432"/>
      <c r="BA187" s="432"/>
      <c r="BB187" s="432"/>
      <c r="BC187" s="432"/>
      <c r="BD187" s="432"/>
      <c r="BE187" s="432"/>
      <c r="BF187" s="432"/>
      <c r="BG187" s="432"/>
      <c r="BH187" s="432"/>
      <c r="BI187" s="432"/>
      <c r="BJ187" s="432"/>
      <c r="BK187" s="432"/>
      <c r="BL187" s="432"/>
      <c r="BM187" s="432"/>
      <c r="BN187" s="432"/>
      <c r="BO187" s="432"/>
      <c r="BP187" s="432"/>
      <c r="BQ187" s="432"/>
      <c r="BR187" s="432"/>
      <c r="BS187" s="432"/>
      <c r="BT187" s="432"/>
      <c r="BU187" s="432"/>
      <c r="BV187" s="432"/>
      <c r="BW187" s="432"/>
      <c r="BX187" s="432"/>
      <c r="BY187" s="432"/>
      <c r="BZ187" s="432"/>
      <c r="CA187" s="432"/>
      <c r="CB187" s="432"/>
      <c r="CC187" s="432"/>
      <c r="CD187" s="432"/>
      <c r="CE187" s="432"/>
      <c r="CF187" s="432"/>
      <c r="CG187" s="432"/>
      <c r="CH187" s="432"/>
      <c r="CI187" s="432"/>
      <c r="CJ187" s="432"/>
      <c r="CK187" s="432"/>
      <c r="CL187" s="432"/>
      <c r="CM187" s="432"/>
      <c r="CN187" s="432"/>
      <c r="CO187" s="432"/>
      <c r="CP187" s="432"/>
      <c r="CQ187" s="432"/>
      <c r="CR187" s="432"/>
      <c r="CS187" s="432"/>
      <c r="CT187" s="432"/>
      <c r="CU187" s="432"/>
      <c r="CV187" s="432"/>
      <c r="CW187" s="432"/>
      <c r="CX187" s="432"/>
      <c r="CY187" s="432"/>
      <c r="CZ187" s="432"/>
    </row>
    <row r="188" spans="1:104" s="19" customFormat="1" ht="15" customHeight="1" x14ac:dyDescent="0.25">
      <c r="A188" s="417"/>
      <c r="B188" s="418"/>
      <c r="C188" s="418"/>
      <c r="D188" s="418"/>
      <c r="E188" s="418"/>
      <c r="F188" s="418"/>
      <c r="G188" s="419"/>
      <c r="H188" s="420"/>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21"/>
      <c r="AY188" s="421"/>
      <c r="AZ188" s="421"/>
      <c r="BA188" s="421"/>
      <c r="BB188" s="422"/>
      <c r="BC188" s="428"/>
      <c r="BD188" s="429"/>
      <c r="BE188" s="429"/>
      <c r="BF188" s="429"/>
      <c r="BG188" s="429"/>
      <c r="BH188" s="429"/>
      <c r="BI188" s="429"/>
      <c r="BJ188" s="429"/>
      <c r="BK188" s="429"/>
      <c r="BL188" s="429"/>
      <c r="BM188" s="429"/>
      <c r="BN188" s="429"/>
      <c r="BO188" s="429"/>
      <c r="BP188" s="429"/>
      <c r="BQ188" s="429"/>
      <c r="BR188" s="430"/>
      <c r="BS188" s="428"/>
      <c r="BT188" s="429"/>
      <c r="BU188" s="429"/>
      <c r="BV188" s="429"/>
      <c r="BW188" s="429"/>
      <c r="BX188" s="429"/>
      <c r="BY188" s="429"/>
      <c r="BZ188" s="429"/>
      <c r="CA188" s="429"/>
      <c r="CB188" s="429"/>
      <c r="CC188" s="429"/>
      <c r="CD188" s="429"/>
      <c r="CE188" s="429"/>
      <c r="CF188" s="429"/>
      <c r="CG188" s="429"/>
      <c r="CH188" s="430"/>
      <c r="CI188" s="428"/>
      <c r="CJ188" s="429"/>
      <c r="CK188" s="429"/>
      <c r="CL188" s="429"/>
      <c r="CM188" s="429"/>
      <c r="CN188" s="429"/>
      <c r="CO188" s="429"/>
      <c r="CP188" s="429"/>
      <c r="CQ188" s="429"/>
      <c r="CR188" s="429"/>
      <c r="CS188" s="429"/>
      <c r="CT188" s="429"/>
      <c r="CU188" s="429"/>
      <c r="CV188" s="429"/>
      <c r="CW188" s="429"/>
      <c r="CX188" s="429"/>
      <c r="CY188" s="429"/>
      <c r="CZ188" s="430"/>
    </row>
    <row r="189" spans="1:104" s="19" customFormat="1" ht="15" customHeight="1" x14ac:dyDescent="0.25">
      <c r="A189" s="397" t="s">
        <v>279</v>
      </c>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398"/>
      <c r="AP189" s="398"/>
      <c r="AQ189" s="398"/>
      <c r="AR189" s="398"/>
      <c r="AS189" s="398"/>
      <c r="AT189" s="398"/>
      <c r="AU189" s="398"/>
      <c r="AV189" s="398"/>
      <c r="AW189" s="398"/>
      <c r="AX189" s="398"/>
      <c r="AY189" s="398"/>
      <c r="AZ189" s="398"/>
      <c r="BA189" s="398"/>
      <c r="BB189" s="399"/>
      <c r="BC189" s="393" t="s">
        <v>4</v>
      </c>
      <c r="BD189" s="393"/>
      <c r="BE189" s="393"/>
      <c r="BF189" s="393"/>
      <c r="BG189" s="393"/>
      <c r="BH189" s="393"/>
      <c r="BI189" s="393"/>
      <c r="BJ189" s="393"/>
      <c r="BK189" s="393"/>
      <c r="BL189" s="393"/>
      <c r="BM189" s="393"/>
      <c r="BN189" s="393"/>
      <c r="BO189" s="393"/>
      <c r="BP189" s="393"/>
      <c r="BQ189" s="393"/>
      <c r="BR189" s="393"/>
      <c r="BS189" s="393" t="s">
        <v>4</v>
      </c>
      <c r="BT189" s="393"/>
      <c r="BU189" s="393"/>
      <c r="BV189" s="393"/>
      <c r="BW189" s="393"/>
      <c r="BX189" s="393"/>
      <c r="BY189" s="393"/>
      <c r="BZ189" s="393"/>
      <c r="CA189" s="393"/>
      <c r="CB189" s="393"/>
      <c r="CC189" s="393"/>
      <c r="CD189" s="393"/>
      <c r="CE189" s="393"/>
      <c r="CF189" s="393"/>
      <c r="CG189" s="393"/>
      <c r="CH189" s="393"/>
      <c r="CI189" s="428"/>
      <c r="CJ189" s="429"/>
      <c r="CK189" s="429"/>
      <c r="CL189" s="429"/>
      <c r="CM189" s="429"/>
      <c r="CN189" s="429"/>
      <c r="CO189" s="429"/>
      <c r="CP189" s="429"/>
      <c r="CQ189" s="429"/>
      <c r="CR189" s="429"/>
      <c r="CS189" s="429"/>
      <c r="CT189" s="429"/>
      <c r="CU189" s="429"/>
      <c r="CV189" s="429"/>
      <c r="CW189" s="429"/>
      <c r="CX189" s="429"/>
      <c r="CY189" s="429"/>
      <c r="CZ189" s="430"/>
    </row>
    <row r="190" spans="1:104" s="19" customFormat="1" ht="15" customHeight="1" x14ac:dyDescent="0.25">
      <c r="A190" s="423" t="s">
        <v>55</v>
      </c>
      <c r="B190" s="424"/>
      <c r="C190" s="424"/>
      <c r="D190" s="424"/>
      <c r="E190" s="424"/>
      <c r="F190" s="424"/>
      <c r="G190" s="424"/>
      <c r="H190" s="424"/>
      <c r="I190" s="424"/>
      <c r="J190" s="424"/>
      <c r="K190" s="424"/>
      <c r="L190" s="424"/>
      <c r="M190" s="424"/>
      <c r="N190" s="424"/>
      <c r="O190" s="424"/>
      <c r="P190" s="424"/>
      <c r="Q190" s="424"/>
      <c r="R190" s="424"/>
      <c r="S190" s="424"/>
      <c r="T190" s="424"/>
      <c r="U190" s="424"/>
      <c r="V190" s="424"/>
      <c r="W190" s="424"/>
      <c r="X190" s="424"/>
      <c r="Y190" s="424"/>
      <c r="Z190" s="424"/>
      <c r="AA190" s="424"/>
      <c r="AB190" s="424"/>
      <c r="AC190" s="424"/>
      <c r="AD190" s="424"/>
      <c r="AE190" s="424"/>
      <c r="AF190" s="424"/>
      <c r="AG190" s="424"/>
      <c r="AH190" s="424"/>
      <c r="AI190" s="424"/>
      <c r="AJ190" s="424"/>
      <c r="AK190" s="424"/>
      <c r="AL190" s="424"/>
      <c r="AM190" s="424"/>
      <c r="AN190" s="424"/>
      <c r="AO190" s="424"/>
      <c r="AP190" s="424"/>
      <c r="AQ190" s="424"/>
      <c r="AR190" s="424"/>
      <c r="AS190" s="424"/>
      <c r="AT190" s="424"/>
      <c r="AU190" s="424"/>
      <c r="AV190" s="424"/>
      <c r="AW190" s="424"/>
      <c r="AX190" s="424"/>
      <c r="AY190" s="424"/>
      <c r="AZ190" s="424"/>
      <c r="BA190" s="424"/>
      <c r="BB190" s="425"/>
      <c r="BC190" s="393" t="s">
        <v>4</v>
      </c>
      <c r="BD190" s="393"/>
      <c r="BE190" s="393"/>
      <c r="BF190" s="393"/>
      <c r="BG190" s="393"/>
      <c r="BH190" s="393"/>
      <c r="BI190" s="393"/>
      <c r="BJ190" s="393"/>
      <c r="BK190" s="393"/>
      <c r="BL190" s="393"/>
      <c r="BM190" s="393"/>
      <c r="BN190" s="393"/>
      <c r="BO190" s="393"/>
      <c r="BP190" s="393"/>
      <c r="BQ190" s="393"/>
      <c r="BR190" s="393"/>
      <c r="BS190" s="393" t="s">
        <v>4</v>
      </c>
      <c r="BT190" s="393"/>
      <c r="BU190" s="393"/>
      <c r="BV190" s="393"/>
      <c r="BW190" s="393"/>
      <c r="BX190" s="393"/>
      <c r="BY190" s="393"/>
      <c r="BZ190" s="393"/>
      <c r="CA190" s="393"/>
      <c r="CB190" s="393"/>
      <c r="CC190" s="393"/>
      <c r="CD190" s="393"/>
      <c r="CE190" s="393"/>
      <c r="CF190" s="393"/>
      <c r="CG190" s="393"/>
      <c r="CH190" s="393"/>
      <c r="CI190" s="393"/>
      <c r="CJ190" s="393"/>
      <c r="CK190" s="393"/>
      <c r="CL190" s="393"/>
      <c r="CM190" s="393"/>
      <c r="CN190" s="393"/>
      <c r="CO190" s="393"/>
      <c r="CP190" s="393"/>
      <c r="CQ190" s="393"/>
      <c r="CR190" s="393"/>
      <c r="CS190" s="393"/>
      <c r="CT190" s="393"/>
      <c r="CU190" s="393"/>
      <c r="CV190" s="393"/>
      <c r="CW190" s="393"/>
      <c r="CX190" s="393"/>
      <c r="CY190" s="393"/>
      <c r="CZ190" s="393"/>
    </row>
    <row r="191" spans="1:104" s="76" customFormat="1" ht="14.25"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c r="BM191" s="77"/>
      <c r="BN191" s="77"/>
      <c r="BO191" s="77"/>
      <c r="BP191" s="77"/>
      <c r="BQ191" s="77"/>
      <c r="BR191" s="77"/>
      <c r="BS191" s="77"/>
      <c r="BT191" s="77"/>
      <c r="BU191" s="77"/>
      <c r="BV191" s="77"/>
      <c r="BW191" s="77"/>
      <c r="BX191" s="77"/>
      <c r="BY191" s="77"/>
      <c r="BZ191" s="77"/>
      <c r="CA191" s="77"/>
      <c r="CB191" s="77"/>
      <c r="CC191" s="77"/>
      <c r="CD191" s="77"/>
      <c r="CE191" s="77"/>
      <c r="CF191" s="77"/>
      <c r="CG191" s="77"/>
      <c r="CH191" s="77"/>
      <c r="CI191" s="77"/>
      <c r="CJ191" s="77"/>
      <c r="CK191" s="77"/>
      <c r="CL191" s="77"/>
      <c r="CM191" s="77"/>
      <c r="CN191" s="77"/>
      <c r="CO191" s="77"/>
      <c r="CP191" s="77"/>
      <c r="CQ191" s="77"/>
      <c r="CR191" s="77"/>
      <c r="CS191" s="77"/>
      <c r="CT191" s="77"/>
      <c r="CU191" s="77"/>
      <c r="CV191" s="77"/>
      <c r="CW191" s="77"/>
      <c r="CX191" s="77"/>
      <c r="CY191" s="77"/>
      <c r="CZ191" s="77"/>
    </row>
    <row r="192" spans="1:104" s="76" customFormat="1" ht="14.25" x14ac:dyDescent="0.2">
      <c r="A192" s="396" t="s">
        <v>269</v>
      </c>
      <c r="B192" s="396"/>
      <c r="C192" s="396"/>
      <c r="D192" s="396"/>
      <c r="E192" s="396"/>
      <c r="F192" s="396"/>
      <c r="G192" s="396"/>
      <c r="H192" s="396"/>
      <c r="I192" s="396"/>
      <c r="J192" s="396"/>
      <c r="K192" s="396"/>
      <c r="L192" s="396"/>
      <c r="M192" s="396"/>
      <c r="N192" s="396"/>
      <c r="O192" s="396"/>
      <c r="P192" s="396"/>
      <c r="Q192" s="396"/>
      <c r="R192" s="396"/>
      <c r="S192" s="396"/>
      <c r="T192" s="396"/>
      <c r="U192" s="396"/>
      <c r="V192" s="396"/>
      <c r="W192" s="396"/>
      <c r="X192" s="396"/>
      <c r="Y192" s="396"/>
      <c r="Z192" s="396"/>
      <c r="AA192" s="396"/>
      <c r="AB192" s="396"/>
      <c r="AC192" s="396"/>
      <c r="AD192" s="396"/>
      <c r="AE192" s="396"/>
      <c r="AF192" s="396"/>
      <c r="AG192" s="396"/>
      <c r="AH192" s="396"/>
      <c r="AI192" s="396"/>
      <c r="AJ192" s="396"/>
      <c r="AK192" s="396"/>
      <c r="AL192" s="396"/>
      <c r="AM192" s="396"/>
      <c r="AN192" s="396"/>
      <c r="AO192" s="396"/>
      <c r="AP192" s="396"/>
      <c r="AQ192" s="396"/>
      <c r="AR192" s="396"/>
      <c r="AS192" s="396"/>
      <c r="AT192" s="396"/>
      <c r="AU192" s="396"/>
      <c r="AV192" s="396"/>
      <c r="AW192" s="396"/>
      <c r="AX192" s="396"/>
      <c r="AY192" s="396"/>
      <c r="AZ192" s="396"/>
      <c r="BA192" s="396"/>
      <c r="BB192" s="396"/>
      <c r="BC192" s="396"/>
      <c r="BD192" s="396"/>
      <c r="BE192" s="396"/>
      <c r="BF192" s="396"/>
      <c r="BG192" s="396"/>
      <c r="BH192" s="396"/>
      <c r="BI192" s="396"/>
      <c r="BJ192" s="396"/>
      <c r="BK192" s="396"/>
      <c r="BL192" s="396"/>
      <c r="BM192" s="396"/>
      <c r="BN192" s="396"/>
      <c r="BO192" s="396"/>
      <c r="BP192" s="396"/>
      <c r="BQ192" s="396"/>
      <c r="BR192" s="396"/>
      <c r="BS192" s="396"/>
      <c r="BT192" s="396"/>
      <c r="BU192" s="396"/>
      <c r="BV192" s="396"/>
      <c r="BW192" s="396"/>
      <c r="BX192" s="396"/>
      <c r="BY192" s="396"/>
      <c r="BZ192" s="396"/>
      <c r="CA192" s="396"/>
      <c r="CB192" s="396"/>
      <c r="CC192" s="396"/>
      <c r="CD192" s="396"/>
      <c r="CE192" s="396"/>
      <c r="CF192" s="396"/>
      <c r="CG192" s="396"/>
      <c r="CH192" s="396"/>
      <c r="CI192" s="396"/>
      <c r="CJ192" s="396"/>
      <c r="CK192" s="396"/>
      <c r="CL192" s="396"/>
      <c r="CM192" s="396"/>
      <c r="CN192" s="396"/>
      <c r="CO192" s="396"/>
      <c r="CP192" s="396"/>
      <c r="CQ192" s="396"/>
      <c r="CR192" s="396"/>
      <c r="CS192" s="396"/>
      <c r="CT192" s="396"/>
      <c r="CU192" s="396"/>
      <c r="CV192" s="396"/>
      <c r="CW192" s="396"/>
      <c r="CX192" s="396"/>
      <c r="CY192" s="396"/>
      <c r="CZ192" s="396"/>
    </row>
    <row r="193" spans="1:104" s="76" customFormat="1" ht="14.25"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J193" s="77"/>
      <c r="BK193" s="77"/>
      <c r="BL193" s="77"/>
      <c r="BM193" s="77"/>
      <c r="BN193" s="77"/>
      <c r="BO193" s="77"/>
      <c r="BP193" s="77"/>
      <c r="BQ193" s="77"/>
      <c r="BR193" s="77"/>
      <c r="BS193" s="77"/>
      <c r="BT193" s="77"/>
      <c r="BU193" s="77"/>
      <c r="BV193" s="77"/>
      <c r="BW193" s="77"/>
      <c r="BX193" s="77"/>
      <c r="BY193" s="77"/>
      <c r="BZ193" s="77"/>
      <c r="CA193" s="77"/>
      <c r="CB193" s="77"/>
      <c r="CC193" s="77"/>
      <c r="CD193" s="77"/>
      <c r="CE193" s="77"/>
      <c r="CF193" s="77"/>
      <c r="CG193" s="77"/>
      <c r="CH193" s="77"/>
      <c r="CI193" s="77"/>
      <c r="CJ193" s="77"/>
      <c r="CK193" s="77"/>
      <c r="CL193" s="77"/>
      <c r="CM193" s="77"/>
      <c r="CN193" s="77"/>
      <c r="CO193" s="77"/>
      <c r="CP193" s="77"/>
      <c r="CQ193" s="77"/>
      <c r="CR193" s="77"/>
      <c r="CS193" s="77"/>
      <c r="CT193" s="77"/>
      <c r="CU193" s="77"/>
      <c r="CV193" s="77"/>
      <c r="CW193" s="77"/>
      <c r="CX193" s="77"/>
      <c r="CY193" s="77"/>
      <c r="CZ193" s="77"/>
    </row>
    <row r="194" spans="1:104" s="76" customFormat="1" ht="14.25" x14ac:dyDescent="0.2">
      <c r="A194" s="76" t="s">
        <v>46</v>
      </c>
      <c r="W194" s="402"/>
      <c r="X194" s="402"/>
      <c r="Y194" s="402"/>
      <c r="Z194" s="402"/>
      <c r="AA194" s="402"/>
      <c r="AB194" s="402"/>
      <c r="AC194" s="402"/>
      <c r="AD194" s="402"/>
      <c r="AE194" s="402"/>
      <c r="AF194" s="402"/>
      <c r="AG194" s="402"/>
      <c r="AH194" s="402"/>
      <c r="AI194" s="402"/>
      <c r="AJ194" s="402"/>
      <c r="AK194" s="402"/>
      <c r="AL194" s="402"/>
      <c r="AM194" s="402"/>
      <c r="AN194" s="402"/>
      <c r="AO194" s="402"/>
      <c r="AP194" s="402"/>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c r="BT194" s="402"/>
      <c r="BU194" s="402"/>
      <c r="BV194" s="402"/>
      <c r="BW194" s="402"/>
      <c r="BX194" s="402"/>
      <c r="BY194" s="402"/>
      <c r="BZ194" s="402"/>
      <c r="CA194" s="402"/>
      <c r="CB194" s="402"/>
      <c r="CC194" s="402"/>
      <c r="CD194" s="402"/>
      <c r="CE194" s="402"/>
      <c r="CF194" s="402"/>
      <c r="CG194" s="402"/>
      <c r="CH194" s="402"/>
      <c r="CI194" s="402"/>
      <c r="CJ194" s="402"/>
      <c r="CK194" s="402"/>
      <c r="CL194" s="402"/>
      <c r="CM194" s="402"/>
      <c r="CN194" s="402"/>
      <c r="CO194" s="402"/>
      <c r="CP194" s="402"/>
      <c r="CQ194" s="402"/>
      <c r="CR194" s="402"/>
      <c r="CS194" s="402"/>
      <c r="CT194" s="402"/>
      <c r="CU194" s="402"/>
      <c r="CV194" s="402"/>
      <c r="CW194" s="402"/>
      <c r="CX194" s="402"/>
      <c r="CY194" s="402"/>
      <c r="CZ194" s="402"/>
    </row>
    <row r="195" spans="1:104" s="76" customFormat="1" ht="14.25"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c r="BT195" s="77"/>
      <c r="BU195" s="77"/>
      <c r="BV195" s="77"/>
      <c r="BW195" s="77"/>
      <c r="BX195" s="77"/>
      <c r="BY195" s="77"/>
      <c r="BZ195" s="77"/>
      <c r="CA195" s="77"/>
      <c r="CB195" s="77"/>
      <c r="CC195" s="77"/>
      <c r="CD195" s="77"/>
      <c r="CE195" s="77"/>
      <c r="CF195" s="77"/>
      <c r="CG195" s="77"/>
      <c r="CH195" s="77"/>
      <c r="CI195" s="77"/>
      <c r="CJ195" s="77"/>
      <c r="CK195" s="77"/>
      <c r="CL195" s="77"/>
      <c r="CM195" s="77"/>
      <c r="CN195" s="77"/>
      <c r="CO195" s="77"/>
      <c r="CP195" s="77"/>
      <c r="CQ195" s="77"/>
      <c r="CR195" s="77"/>
      <c r="CS195" s="77"/>
      <c r="CT195" s="77"/>
      <c r="CU195" s="77"/>
      <c r="CV195" s="77"/>
      <c r="CW195" s="77"/>
      <c r="CX195" s="77"/>
      <c r="CY195" s="77"/>
      <c r="CZ195" s="77"/>
    </row>
    <row r="196" spans="1:104" s="78" customFormat="1" ht="45" customHeight="1" x14ac:dyDescent="0.25">
      <c r="A196" s="361" t="s">
        <v>48</v>
      </c>
      <c r="B196" s="362"/>
      <c r="C196" s="362"/>
      <c r="D196" s="362"/>
      <c r="E196" s="362"/>
      <c r="F196" s="362"/>
      <c r="G196" s="363"/>
      <c r="H196" s="361" t="s">
        <v>0</v>
      </c>
      <c r="I196" s="362"/>
      <c r="J196" s="362"/>
      <c r="K196" s="362"/>
      <c r="L196" s="362"/>
      <c r="M196" s="362"/>
      <c r="N196" s="362"/>
      <c r="O196" s="362"/>
      <c r="P196" s="362"/>
      <c r="Q196" s="362"/>
      <c r="R196" s="362"/>
      <c r="S196" s="362"/>
      <c r="T196" s="362"/>
      <c r="U196" s="362"/>
      <c r="V196" s="362"/>
      <c r="W196" s="362"/>
      <c r="X196" s="362"/>
      <c r="Y196" s="362"/>
      <c r="Z196" s="362"/>
      <c r="AA196" s="362"/>
      <c r="AB196" s="362"/>
      <c r="AC196" s="362"/>
      <c r="AD196" s="362"/>
      <c r="AE196" s="362"/>
      <c r="AF196" s="362"/>
      <c r="AG196" s="362"/>
      <c r="AH196" s="362"/>
      <c r="AI196" s="362"/>
      <c r="AJ196" s="362"/>
      <c r="AK196" s="362"/>
      <c r="AL196" s="362"/>
      <c r="AM196" s="362"/>
      <c r="AN196" s="363"/>
      <c r="AO196" s="361" t="s">
        <v>85</v>
      </c>
      <c r="AP196" s="362"/>
      <c r="AQ196" s="362"/>
      <c r="AR196" s="362"/>
      <c r="AS196" s="362"/>
      <c r="AT196" s="362"/>
      <c r="AU196" s="362"/>
      <c r="AV196" s="362"/>
      <c r="AW196" s="362"/>
      <c r="AX196" s="362"/>
      <c r="AY196" s="362"/>
      <c r="AZ196" s="362"/>
      <c r="BA196" s="362"/>
      <c r="BB196" s="362"/>
      <c r="BC196" s="362"/>
      <c r="BD196" s="363"/>
      <c r="BE196" s="361" t="s">
        <v>86</v>
      </c>
      <c r="BF196" s="362"/>
      <c r="BG196" s="362"/>
      <c r="BH196" s="362"/>
      <c r="BI196" s="362"/>
      <c r="BJ196" s="362"/>
      <c r="BK196" s="362"/>
      <c r="BL196" s="362"/>
      <c r="BM196" s="362"/>
      <c r="BN196" s="362"/>
      <c r="BO196" s="362"/>
      <c r="BP196" s="362"/>
      <c r="BQ196" s="362"/>
      <c r="BR196" s="362"/>
      <c r="BS196" s="362"/>
      <c r="BT196" s="363"/>
      <c r="BU196" s="361" t="s">
        <v>87</v>
      </c>
      <c r="BV196" s="362"/>
      <c r="BW196" s="362"/>
      <c r="BX196" s="362"/>
      <c r="BY196" s="362"/>
      <c r="BZ196" s="362"/>
      <c r="CA196" s="362"/>
      <c r="CB196" s="362"/>
      <c r="CC196" s="362"/>
      <c r="CD196" s="362"/>
      <c r="CE196" s="362"/>
      <c r="CF196" s="362"/>
      <c r="CG196" s="362"/>
      <c r="CH196" s="362"/>
      <c r="CI196" s="362"/>
      <c r="CJ196" s="363"/>
      <c r="CK196" s="361" t="s">
        <v>95</v>
      </c>
      <c r="CL196" s="362"/>
      <c r="CM196" s="362"/>
      <c r="CN196" s="362"/>
      <c r="CO196" s="362"/>
      <c r="CP196" s="362"/>
      <c r="CQ196" s="362"/>
      <c r="CR196" s="362"/>
      <c r="CS196" s="362"/>
      <c r="CT196" s="362"/>
      <c r="CU196" s="362"/>
      <c r="CV196" s="362"/>
      <c r="CW196" s="362"/>
      <c r="CX196" s="362"/>
      <c r="CY196" s="362"/>
      <c r="CZ196" s="363"/>
    </row>
    <row r="197" spans="1:104" s="18" customFormat="1" ht="12.75" x14ac:dyDescent="0.25">
      <c r="A197" s="413">
        <v>1</v>
      </c>
      <c r="B197" s="413"/>
      <c r="C197" s="413"/>
      <c r="D197" s="413"/>
      <c r="E197" s="413"/>
      <c r="F197" s="413"/>
      <c r="G197" s="413"/>
      <c r="H197" s="413">
        <v>2</v>
      </c>
      <c r="I197" s="413"/>
      <c r="J197" s="413"/>
      <c r="K197" s="413"/>
      <c r="L197" s="413"/>
      <c r="M197" s="413"/>
      <c r="N197" s="413"/>
      <c r="O197" s="413"/>
      <c r="P197" s="413"/>
      <c r="Q197" s="413"/>
      <c r="R197" s="413"/>
      <c r="S197" s="413"/>
      <c r="T197" s="413"/>
      <c r="U197" s="413"/>
      <c r="V197" s="413"/>
      <c r="W197" s="413"/>
      <c r="X197" s="413"/>
      <c r="Y197" s="413"/>
      <c r="Z197" s="413"/>
      <c r="AA197" s="413"/>
      <c r="AB197" s="413"/>
      <c r="AC197" s="413"/>
      <c r="AD197" s="413"/>
      <c r="AE197" s="413"/>
      <c r="AF197" s="413"/>
      <c r="AG197" s="413"/>
      <c r="AH197" s="413"/>
      <c r="AI197" s="413"/>
      <c r="AJ197" s="413"/>
      <c r="AK197" s="413"/>
      <c r="AL197" s="413"/>
      <c r="AM197" s="413"/>
      <c r="AN197" s="413"/>
      <c r="AO197" s="413">
        <v>3</v>
      </c>
      <c r="AP197" s="413"/>
      <c r="AQ197" s="413"/>
      <c r="AR197" s="413"/>
      <c r="AS197" s="413"/>
      <c r="AT197" s="413"/>
      <c r="AU197" s="413"/>
      <c r="AV197" s="413"/>
      <c r="AW197" s="413"/>
      <c r="AX197" s="413"/>
      <c r="AY197" s="413"/>
      <c r="AZ197" s="413"/>
      <c r="BA197" s="413"/>
      <c r="BB197" s="413"/>
      <c r="BC197" s="413"/>
      <c r="BD197" s="413"/>
      <c r="BE197" s="413">
        <v>4</v>
      </c>
      <c r="BF197" s="413"/>
      <c r="BG197" s="413"/>
      <c r="BH197" s="413"/>
      <c r="BI197" s="413"/>
      <c r="BJ197" s="413"/>
      <c r="BK197" s="413"/>
      <c r="BL197" s="413"/>
      <c r="BM197" s="413"/>
      <c r="BN197" s="413"/>
      <c r="BO197" s="413"/>
      <c r="BP197" s="413"/>
      <c r="BQ197" s="413"/>
      <c r="BR197" s="413"/>
      <c r="BS197" s="413"/>
      <c r="BT197" s="413"/>
      <c r="BU197" s="413">
        <v>5</v>
      </c>
      <c r="BV197" s="413"/>
      <c r="BW197" s="413"/>
      <c r="BX197" s="413"/>
      <c r="BY197" s="413"/>
      <c r="BZ197" s="413"/>
      <c r="CA197" s="413"/>
      <c r="CB197" s="413"/>
      <c r="CC197" s="413"/>
      <c r="CD197" s="413"/>
      <c r="CE197" s="413"/>
      <c r="CF197" s="413"/>
      <c r="CG197" s="413"/>
      <c r="CH197" s="413"/>
      <c r="CI197" s="413"/>
      <c r="CJ197" s="413"/>
      <c r="CK197" s="413">
        <v>6</v>
      </c>
      <c r="CL197" s="413"/>
      <c r="CM197" s="413"/>
      <c r="CN197" s="413"/>
      <c r="CO197" s="413"/>
      <c r="CP197" s="413"/>
      <c r="CQ197" s="413"/>
      <c r="CR197" s="413"/>
      <c r="CS197" s="413"/>
      <c r="CT197" s="413"/>
      <c r="CU197" s="413"/>
      <c r="CV197" s="413"/>
      <c r="CW197" s="413"/>
      <c r="CX197" s="413"/>
      <c r="CY197" s="413"/>
      <c r="CZ197" s="413"/>
    </row>
    <row r="198" spans="1:104" s="19" customFormat="1" ht="15" customHeight="1" x14ac:dyDescent="0.25">
      <c r="A198" s="435" t="s">
        <v>244</v>
      </c>
      <c r="B198" s="436"/>
      <c r="C198" s="436"/>
      <c r="D198" s="436"/>
      <c r="E198" s="436"/>
      <c r="F198" s="436"/>
      <c r="G198" s="436"/>
      <c r="H198" s="436"/>
      <c r="I198" s="436"/>
      <c r="J198" s="436"/>
      <c r="K198" s="436"/>
      <c r="L198" s="436"/>
      <c r="M198" s="436"/>
      <c r="N198" s="436"/>
      <c r="O198" s="436"/>
      <c r="P198" s="436"/>
      <c r="Q198" s="436"/>
      <c r="R198" s="436"/>
      <c r="S198" s="436"/>
      <c r="T198" s="436"/>
      <c r="U198" s="436"/>
      <c r="V198" s="436"/>
      <c r="W198" s="436"/>
      <c r="X198" s="436"/>
      <c r="Y198" s="436"/>
      <c r="Z198" s="436"/>
      <c r="AA198" s="436"/>
      <c r="AB198" s="436"/>
      <c r="AC198" s="436"/>
      <c r="AD198" s="436"/>
      <c r="AE198" s="436"/>
      <c r="AF198" s="436"/>
      <c r="AG198" s="436"/>
      <c r="AH198" s="436"/>
      <c r="AI198" s="436"/>
      <c r="AJ198" s="436"/>
      <c r="AK198" s="436"/>
      <c r="AL198" s="436"/>
      <c r="AM198" s="436"/>
      <c r="AN198" s="436"/>
      <c r="AO198" s="436"/>
      <c r="AP198" s="436"/>
      <c r="AQ198" s="436"/>
      <c r="AR198" s="436"/>
      <c r="AS198" s="436"/>
      <c r="AT198" s="436"/>
      <c r="AU198" s="436"/>
      <c r="AV198" s="436"/>
      <c r="AW198" s="436"/>
      <c r="AX198" s="436"/>
      <c r="AY198" s="436"/>
      <c r="AZ198" s="436"/>
      <c r="BA198" s="436"/>
      <c r="BB198" s="436"/>
      <c r="BC198" s="436"/>
      <c r="BD198" s="436"/>
      <c r="BE198" s="436"/>
      <c r="BF198" s="436"/>
      <c r="BG198" s="436"/>
      <c r="BH198" s="436"/>
      <c r="BI198" s="436"/>
      <c r="BJ198" s="436"/>
      <c r="BK198" s="436"/>
      <c r="BL198" s="436"/>
      <c r="BM198" s="436"/>
      <c r="BN198" s="436"/>
      <c r="BO198" s="436"/>
      <c r="BP198" s="436"/>
      <c r="BQ198" s="436"/>
      <c r="BR198" s="436"/>
      <c r="BS198" s="436"/>
      <c r="BT198" s="436"/>
      <c r="BU198" s="436"/>
      <c r="BV198" s="436"/>
      <c r="BW198" s="436"/>
      <c r="BX198" s="436"/>
      <c r="BY198" s="436"/>
      <c r="BZ198" s="436"/>
      <c r="CA198" s="436"/>
      <c r="CB198" s="436"/>
      <c r="CC198" s="436"/>
      <c r="CD198" s="436"/>
      <c r="CE198" s="436"/>
      <c r="CF198" s="436"/>
      <c r="CG198" s="436"/>
      <c r="CH198" s="436"/>
      <c r="CI198" s="436"/>
      <c r="CJ198" s="436"/>
      <c r="CK198" s="436"/>
      <c r="CL198" s="436"/>
      <c r="CM198" s="436"/>
      <c r="CN198" s="436"/>
      <c r="CO198" s="436"/>
      <c r="CP198" s="436"/>
      <c r="CQ198" s="436"/>
      <c r="CR198" s="436"/>
      <c r="CS198" s="436"/>
      <c r="CT198" s="436"/>
      <c r="CU198" s="436"/>
      <c r="CV198" s="436"/>
      <c r="CW198" s="436"/>
      <c r="CX198" s="436"/>
      <c r="CY198" s="436"/>
      <c r="CZ198" s="437"/>
    </row>
    <row r="199" spans="1:104" s="19" customFormat="1" ht="15" customHeight="1" x14ac:dyDescent="0.25">
      <c r="A199" s="417"/>
      <c r="B199" s="418"/>
      <c r="C199" s="418"/>
      <c r="D199" s="418"/>
      <c r="E199" s="418"/>
      <c r="F199" s="418"/>
      <c r="G199" s="419"/>
      <c r="H199" s="420"/>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2"/>
      <c r="AO199" s="428"/>
      <c r="AP199" s="429"/>
      <c r="AQ199" s="429"/>
      <c r="AR199" s="429"/>
      <c r="AS199" s="429"/>
      <c r="AT199" s="429"/>
      <c r="AU199" s="429"/>
      <c r="AV199" s="429"/>
      <c r="AW199" s="429"/>
      <c r="AX199" s="429"/>
      <c r="AY199" s="429"/>
      <c r="AZ199" s="429"/>
      <c r="BA199" s="429"/>
      <c r="BB199" s="429"/>
      <c r="BC199" s="429"/>
      <c r="BD199" s="430"/>
      <c r="BE199" s="428"/>
      <c r="BF199" s="429"/>
      <c r="BG199" s="429"/>
      <c r="BH199" s="429"/>
      <c r="BI199" s="429"/>
      <c r="BJ199" s="429"/>
      <c r="BK199" s="429"/>
      <c r="BL199" s="429"/>
      <c r="BM199" s="429"/>
      <c r="BN199" s="429"/>
      <c r="BO199" s="429"/>
      <c r="BP199" s="429"/>
      <c r="BQ199" s="429"/>
      <c r="BR199" s="429"/>
      <c r="BS199" s="429"/>
      <c r="BT199" s="430"/>
      <c r="BU199" s="428"/>
      <c r="BV199" s="429"/>
      <c r="BW199" s="429"/>
      <c r="BX199" s="429"/>
      <c r="BY199" s="429"/>
      <c r="BZ199" s="429"/>
      <c r="CA199" s="429"/>
      <c r="CB199" s="429"/>
      <c r="CC199" s="429"/>
      <c r="CD199" s="429"/>
      <c r="CE199" s="429"/>
      <c r="CF199" s="429"/>
      <c r="CG199" s="429"/>
      <c r="CH199" s="429"/>
      <c r="CI199" s="429"/>
      <c r="CJ199" s="430"/>
      <c r="CK199" s="428"/>
      <c r="CL199" s="429"/>
      <c r="CM199" s="429"/>
      <c r="CN199" s="429"/>
      <c r="CO199" s="429"/>
      <c r="CP199" s="429"/>
      <c r="CQ199" s="429"/>
      <c r="CR199" s="429"/>
      <c r="CS199" s="429"/>
      <c r="CT199" s="429"/>
      <c r="CU199" s="429"/>
      <c r="CV199" s="429"/>
      <c r="CW199" s="429"/>
      <c r="CX199" s="429"/>
      <c r="CY199" s="429"/>
      <c r="CZ199" s="430"/>
    </row>
    <row r="200" spans="1:104" s="19" customFormat="1" ht="15" customHeight="1" x14ac:dyDescent="0.25">
      <c r="A200" s="423" t="s">
        <v>279</v>
      </c>
      <c r="B200" s="424"/>
      <c r="C200" s="424"/>
      <c r="D200" s="424"/>
      <c r="E200" s="424"/>
      <c r="F200" s="424"/>
      <c r="G200" s="424"/>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4"/>
      <c r="AD200" s="424"/>
      <c r="AE200" s="424"/>
      <c r="AF200" s="424"/>
      <c r="AG200" s="424"/>
      <c r="AH200" s="424"/>
      <c r="AI200" s="424"/>
      <c r="AJ200" s="424"/>
      <c r="AK200" s="424"/>
      <c r="AL200" s="424"/>
      <c r="AM200" s="424"/>
      <c r="AN200" s="425"/>
      <c r="AO200" s="428" t="s">
        <v>4</v>
      </c>
      <c r="AP200" s="429"/>
      <c r="AQ200" s="429"/>
      <c r="AR200" s="429"/>
      <c r="AS200" s="429"/>
      <c r="AT200" s="429"/>
      <c r="AU200" s="429"/>
      <c r="AV200" s="429"/>
      <c r="AW200" s="429"/>
      <c r="AX200" s="429"/>
      <c r="AY200" s="429"/>
      <c r="AZ200" s="429"/>
      <c r="BA200" s="429"/>
      <c r="BB200" s="429"/>
      <c r="BC200" s="429"/>
      <c r="BD200" s="430"/>
      <c r="BE200" s="428" t="s">
        <v>4</v>
      </c>
      <c r="BF200" s="429"/>
      <c r="BG200" s="429"/>
      <c r="BH200" s="429"/>
      <c r="BI200" s="429"/>
      <c r="BJ200" s="429"/>
      <c r="BK200" s="429"/>
      <c r="BL200" s="429"/>
      <c r="BM200" s="429"/>
      <c r="BN200" s="429"/>
      <c r="BO200" s="429"/>
      <c r="BP200" s="429"/>
      <c r="BQ200" s="429"/>
      <c r="BR200" s="429"/>
      <c r="BS200" s="429"/>
      <c r="BT200" s="430"/>
      <c r="BU200" s="428" t="s">
        <v>4</v>
      </c>
      <c r="BV200" s="429"/>
      <c r="BW200" s="429"/>
      <c r="BX200" s="429"/>
      <c r="BY200" s="429"/>
      <c r="BZ200" s="429"/>
      <c r="CA200" s="429"/>
      <c r="CB200" s="429"/>
      <c r="CC200" s="429"/>
      <c r="CD200" s="429"/>
      <c r="CE200" s="429"/>
      <c r="CF200" s="429"/>
      <c r="CG200" s="429"/>
      <c r="CH200" s="429"/>
      <c r="CI200" s="429"/>
      <c r="CJ200" s="430"/>
      <c r="CK200" s="428"/>
      <c r="CL200" s="429"/>
      <c r="CM200" s="429"/>
      <c r="CN200" s="429"/>
      <c r="CO200" s="429"/>
      <c r="CP200" s="429"/>
      <c r="CQ200" s="429"/>
      <c r="CR200" s="429"/>
      <c r="CS200" s="429"/>
      <c r="CT200" s="429"/>
      <c r="CU200" s="429"/>
      <c r="CV200" s="429"/>
      <c r="CW200" s="429"/>
      <c r="CX200" s="429"/>
      <c r="CY200" s="429"/>
      <c r="CZ200" s="430"/>
    </row>
    <row r="201" spans="1:104" s="19" customFormat="1" ht="15" customHeight="1" x14ac:dyDescent="0.25">
      <c r="A201" s="435" t="s">
        <v>244</v>
      </c>
      <c r="B201" s="436"/>
      <c r="C201" s="436"/>
      <c r="D201" s="436"/>
      <c r="E201" s="436"/>
      <c r="F201" s="436"/>
      <c r="G201" s="436"/>
      <c r="H201" s="436"/>
      <c r="I201" s="436"/>
      <c r="J201" s="436"/>
      <c r="K201" s="436"/>
      <c r="L201" s="436"/>
      <c r="M201" s="436"/>
      <c r="N201" s="436"/>
      <c r="O201" s="436"/>
      <c r="P201" s="436"/>
      <c r="Q201" s="436"/>
      <c r="R201" s="436"/>
      <c r="S201" s="436"/>
      <c r="T201" s="436"/>
      <c r="U201" s="436"/>
      <c r="V201" s="436"/>
      <c r="W201" s="436"/>
      <c r="X201" s="436"/>
      <c r="Y201" s="436"/>
      <c r="Z201" s="436"/>
      <c r="AA201" s="436"/>
      <c r="AB201" s="436"/>
      <c r="AC201" s="436"/>
      <c r="AD201" s="436"/>
      <c r="AE201" s="436"/>
      <c r="AF201" s="436"/>
      <c r="AG201" s="436"/>
      <c r="AH201" s="436"/>
      <c r="AI201" s="436"/>
      <c r="AJ201" s="436"/>
      <c r="AK201" s="436"/>
      <c r="AL201" s="436"/>
      <c r="AM201" s="436"/>
      <c r="AN201" s="436"/>
      <c r="AO201" s="436"/>
      <c r="AP201" s="436"/>
      <c r="AQ201" s="436"/>
      <c r="AR201" s="436"/>
      <c r="AS201" s="436"/>
      <c r="AT201" s="436"/>
      <c r="AU201" s="436"/>
      <c r="AV201" s="436"/>
      <c r="AW201" s="436"/>
      <c r="AX201" s="436"/>
      <c r="AY201" s="436"/>
      <c r="AZ201" s="436"/>
      <c r="BA201" s="436"/>
      <c r="BB201" s="436"/>
      <c r="BC201" s="436"/>
      <c r="BD201" s="436"/>
      <c r="BE201" s="436"/>
      <c r="BF201" s="436"/>
      <c r="BG201" s="436"/>
      <c r="BH201" s="436"/>
      <c r="BI201" s="436"/>
      <c r="BJ201" s="436"/>
      <c r="BK201" s="436"/>
      <c r="BL201" s="436"/>
      <c r="BM201" s="436"/>
      <c r="BN201" s="436"/>
      <c r="BO201" s="436"/>
      <c r="BP201" s="436"/>
      <c r="BQ201" s="436"/>
      <c r="BR201" s="436"/>
      <c r="BS201" s="436"/>
      <c r="BT201" s="436"/>
      <c r="BU201" s="436"/>
      <c r="BV201" s="436"/>
      <c r="BW201" s="436"/>
      <c r="BX201" s="436"/>
      <c r="BY201" s="436"/>
      <c r="BZ201" s="436"/>
      <c r="CA201" s="436"/>
      <c r="CB201" s="436"/>
      <c r="CC201" s="436"/>
      <c r="CD201" s="436"/>
      <c r="CE201" s="436"/>
      <c r="CF201" s="436"/>
      <c r="CG201" s="436"/>
      <c r="CH201" s="436"/>
      <c r="CI201" s="436"/>
      <c r="CJ201" s="436"/>
      <c r="CK201" s="436"/>
      <c r="CL201" s="436"/>
      <c r="CM201" s="436"/>
      <c r="CN201" s="436"/>
      <c r="CO201" s="436"/>
      <c r="CP201" s="436"/>
      <c r="CQ201" s="436"/>
      <c r="CR201" s="436"/>
      <c r="CS201" s="436"/>
      <c r="CT201" s="436"/>
      <c r="CU201" s="436"/>
      <c r="CV201" s="436"/>
      <c r="CW201" s="436"/>
      <c r="CX201" s="436"/>
      <c r="CY201" s="436"/>
      <c r="CZ201" s="437"/>
    </row>
    <row r="202" spans="1:104" s="19" customFormat="1" ht="15" customHeight="1" x14ac:dyDescent="0.25">
      <c r="A202" s="417"/>
      <c r="B202" s="418"/>
      <c r="C202" s="418"/>
      <c r="D202" s="418"/>
      <c r="E202" s="418"/>
      <c r="F202" s="418"/>
      <c r="G202" s="419"/>
      <c r="H202" s="420"/>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2"/>
      <c r="AO202" s="428"/>
      <c r="AP202" s="429"/>
      <c r="AQ202" s="429"/>
      <c r="AR202" s="429"/>
      <c r="AS202" s="429"/>
      <c r="AT202" s="429"/>
      <c r="AU202" s="429"/>
      <c r="AV202" s="429"/>
      <c r="AW202" s="429"/>
      <c r="AX202" s="429"/>
      <c r="AY202" s="429"/>
      <c r="AZ202" s="429"/>
      <c r="BA202" s="429"/>
      <c r="BB202" s="429"/>
      <c r="BC202" s="429"/>
      <c r="BD202" s="430"/>
      <c r="BE202" s="428"/>
      <c r="BF202" s="429"/>
      <c r="BG202" s="429"/>
      <c r="BH202" s="429"/>
      <c r="BI202" s="429"/>
      <c r="BJ202" s="429"/>
      <c r="BK202" s="429"/>
      <c r="BL202" s="429"/>
      <c r="BM202" s="429"/>
      <c r="BN202" s="429"/>
      <c r="BO202" s="429"/>
      <c r="BP202" s="429"/>
      <c r="BQ202" s="429"/>
      <c r="BR202" s="429"/>
      <c r="BS202" s="429"/>
      <c r="BT202" s="430"/>
      <c r="BU202" s="428"/>
      <c r="BV202" s="429"/>
      <c r="BW202" s="429"/>
      <c r="BX202" s="429"/>
      <c r="BY202" s="429"/>
      <c r="BZ202" s="429"/>
      <c r="CA202" s="429"/>
      <c r="CB202" s="429"/>
      <c r="CC202" s="429"/>
      <c r="CD202" s="429"/>
      <c r="CE202" s="429"/>
      <c r="CF202" s="429"/>
      <c r="CG202" s="429"/>
      <c r="CH202" s="429"/>
      <c r="CI202" s="429"/>
      <c r="CJ202" s="430"/>
      <c r="CK202" s="428"/>
      <c r="CL202" s="429"/>
      <c r="CM202" s="429"/>
      <c r="CN202" s="429"/>
      <c r="CO202" s="429"/>
      <c r="CP202" s="429"/>
      <c r="CQ202" s="429"/>
      <c r="CR202" s="429"/>
      <c r="CS202" s="429"/>
      <c r="CT202" s="429"/>
      <c r="CU202" s="429"/>
      <c r="CV202" s="429"/>
      <c r="CW202" s="429"/>
      <c r="CX202" s="429"/>
      <c r="CY202" s="429"/>
      <c r="CZ202" s="430"/>
    </row>
    <row r="203" spans="1:104" s="19" customFormat="1" ht="15" customHeight="1" x14ac:dyDescent="0.25">
      <c r="A203" s="423" t="s">
        <v>279</v>
      </c>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c r="X203" s="424"/>
      <c r="Y203" s="424"/>
      <c r="Z203" s="424"/>
      <c r="AA203" s="424"/>
      <c r="AB203" s="424"/>
      <c r="AC203" s="424"/>
      <c r="AD203" s="424"/>
      <c r="AE203" s="424"/>
      <c r="AF203" s="424"/>
      <c r="AG203" s="424"/>
      <c r="AH203" s="424"/>
      <c r="AI203" s="424"/>
      <c r="AJ203" s="424"/>
      <c r="AK203" s="424"/>
      <c r="AL203" s="424"/>
      <c r="AM203" s="424"/>
      <c r="AN203" s="425"/>
      <c r="AO203" s="428" t="s">
        <v>4</v>
      </c>
      <c r="AP203" s="429"/>
      <c r="AQ203" s="429"/>
      <c r="AR203" s="429"/>
      <c r="AS203" s="429"/>
      <c r="AT203" s="429"/>
      <c r="AU203" s="429"/>
      <c r="AV203" s="429"/>
      <c r="AW203" s="429"/>
      <c r="AX203" s="429"/>
      <c r="AY203" s="429"/>
      <c r="AZ203" s="429"/>
      <c r="BA203" s="429"/>
      <c r="BB203" s="429"/>
      <c r="BC203" s="429"/>
      <c r="BD203" s="430"/>
      <c r="BE203" s="428" t="s">
        <v>4</v>
      </c>
      <c r="BF203" s="429"/>
      <c r="BG203" s="429"/>
      <c r="BH203" s="429"/>
      <c r="BI203" s="429"/>
      <c r="BJ203" s="429"/>
      <c r="BK203" s="429"/>
      <c r="BL203" s="429"/>
      <c r="BM203" s="429"/>
      <c r="BN203" s="429"/>
      <c r="BO203" s="429"/>
      <c r="BP203" s="429"/>
      <c r="BQ203" s="429"/>
      <c r="BR203" s="429"/>
      <c r="BS203" s="429"/>
      <c r="BT203" s="430"/>
      <c r="BU203" s="428" t="s">
        <v>4</v>
      </c>
      <c r="BV203" s="429"/>
      <c r="BW203" s="429"/>
      <c r="BX203" s="429"/>
      <c r="BY203" s="429"/>
      <c r="BZ203" s="429"/>
      <c r="CA203" s="429"/>
      <c r="CB203" s="429"/>
      <c r="CC203" s="429"/>
      <c r="CD203" s="429"/>
      <c r="CE203" s="429"/>
      <c r="CF203" s="429"/>
      <c r="CG203" s="429"/>
      <c r="CH203" s="429"/>
      <c r="CI203" s="429"/>
      <c r="CJ203" s="430"/>
      <c r="CK203" s="428"/>
      <c r="CL203" s="429"/>
      <c r="CM203" s="429"/>
      <c r="CN203" s="429"/>
      <c r="CO203" s="429"/>
      <c r="CP203" s="429"/>
      <c r="CQ203" s="429"/>
      <c r="CR203" s="429"/>
      <c r="CS203" s="429"/>
      <c r="CT203" s="429"/>
      <c r="CU203" s="429"/>
      <c r="CV203" s="429"/>
      <c r="CW203" s="429"/>
      <c r="CX203" s="429"/>
      <c r="CY203" s="429"/>
      <c r="CZ203" s="430"/>
    </row>
    <row r="204" spans="1:104" s="19" customFormat="1" ht="15" customHeight="1" x14ac:dyDescent="0.25">
      <c r="A204" s="423" t="s">
        <v>55</v>
      </c>
      <c r="B204" s="424"/>
      <c r="C204" s="424"/>
      <c r="D204" s="424"/>
      <c r="E204" s="424"/>
      <c r="F204" s="424"/>
      <c r="G204" s="424"/>
      <c r="H204" s="424"/>
      <c r="I204" s="424"/>
      <c r="J204" s="424"/>
      <c r="K204" s="424"/>
      <c r="L204" s="424"/>
      <c r="M204" s="424"/>
      <c r="N204" s="424"/>
      <c r="O204" s="424"/>
      <c r="P204" s="424"/>
      <c r="Q204" s="424"/>
      <c r="R204" s="424"/>
      <c r="S204" s="424"/>
      <c r="T204" s="424"/>
      <c r="U204" s="424"/>
      <c r="V204" s="424"/>
      <c r="W204" s="424"/>
      <c r="X204" s="424"/>
      <c r="Y204" s="424"/>
      <c r="Z204" s="424"/>
      <c r="AA204" s="424"/>
      <c r="AB204" s="424"/>
      <c r="AC204" s="424"/>
      <c r="AD204" s="424"/>
      <c r="AE204" s="424"/>
      <c r="AF204" s="424"/>
      <c r="AG204" s="424"/>
      <c r="AH204" s="424"/>
      <c r="AI204" s="424"/>
      <c r="AJ204" s="424"/>
      <c r="AK204" s="424"/>
      <c r="AL204" s="424"/>
      <c r="AM204" s="424"/>
      <c r="AN204" s="425"/>
      <c r="AO204" s="428" t="s">
        <v>4</v>
      </c>
      <c r="AP204" s="429"/>
      <c r="AQ204" s="429"/>
      <c r="AR204" s="429"/>
      <c r="AS204" s="429"/>
      <c r="AT204" s="429"/>
      <c r="AU204" s="429"/>
      <c r="AV204" s="429"/>
      <c r="AW204" s="429"/>
      <c r="AX204" s="429"/>
      <c r="AY204" s="429"/>
      <c r="AZ204" s="429"/>
      <c r="BA204" s="429"/>
      <c r="BB204" s="429"/>
      <c r="BC204" s="429"/>
      <c r="BD204" s="430"/>
      <c r="BE204" s="428" t="s">
        <v>4</v>
      </c>
      <c r="BF204" s="429"/>
      <c r="BG204" s="429"/>
      <c r="BH204" s="429"/>
      <c r="BI204" s="429"/>
      <c r="BJ204" s="429"/>
      <c r="BK204" s="429"/>
      <c r="BL204" s="429"/>
      <c r="BM204" s="429"/>
      <c r="BN204" s="429"/>
      <c r="BO204" s="429"/>
      <c r="BP204" s="429"/>
      <c r="BQ204" s="429"/>
      <c r="BR204" s="429"/>
      <c r="BS204" s="429"/>
      <c r="BT204" s="430"/>
      <c r="BU204" s="428" t="s">
        <v>4</v>
      </c>
      <c r="BV204" s="429"/>
      <c r="BW204" s="429"/>
      <c r="BX204" s="429"/>
      <c r="BY204" s="429"/>
      <c r="BZ204" s="429"/>
      <c r="CA204" s="429"/>
      <c r="CB204" s="429"/>
      <c r="CC204" s="429"/>
      <c r="CD204" s="429"/>
      <c r="CE204" s="429"/>
      <c r="CF204" s="429"/>
      <c r="CG204" s="429"/>
      <c r="CH204" s="429"/>
      <c r="CI204" s="429"/>
      <c r="CJ204" s="430"/>
      <c r="CK204" s="428"/>
      <c r="CL204" s="429"/>
      <c r="CM204" s="429"/>
      <c r="CN204" s="429"/>
      <c r="CO204" s="429"/>
      <c r="CP204" s="429"/>
      <c r="CQ204" s="429"/>
      <c r="CR204" s="429"/>
      <c r="CS204" s="429"/>
      <c r="CT204" s="429"/>
      <c r="CU204" s="429"/>
      <c r="CV204" s="429"/>
      <c r="CW204" s="429"/>
      <c r="CX204" s="429"/>
      <c r="CY204" s="429"/>
      <c r="CZ204" s="430"/>
    </row>
    <row r="205" spans="1:104" ht="12" customHeight="1" x14ac:dyDescent="0.25"/>
    <row r="206" spans="1:104" s="76" customFormat="1" ht="14.25" x14ac:dyDescent="0.2">
      <c r="A206" s="396" t="s">
        <v>270</v>
      </c>
      <c r="B206" s="396"/>
      <c r="C206" s="396"/>
      <c r="D206" s="396"/>
      <c r="E206" s="396"/>
      <c r="F206" s="396"/>
      <c r="G206" s="396"/>
      <c r="H206" s="396"/>
      <c r="I206" s="396"/>
      <c r="J206" s="396"/>
      <c r="K206" s="396"/>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6"/>
      <c r="AI206" s="396"/>
      <c r="AJ206" s="396"/>
      <c r="AK206" s="396"/>
      <c r="AL206" s="396"/>
      <c r="AM206" s="396"/>
      <c r="AN206" s="396"/>
      <c r="AO206" s="396"/>
      <c r="AP206" s="396"/>
      <c r="AQ206" s="396"/>
      <c r="AR206" s="396"/>
      <c r="AS206" s="396"/>
      <c r="AT206" s="396"/>
      <c r="AU206" s="396"/>
      <c r="AV206" s="396"/>
      <c r="AW206" s="396"/>
      <c r="AX206" s="396"/>
      <c r="AY206" s="396"/>
      <c r="AZ206" s="396"/>
      <c r="BA206" s="396"/>
      <c r="BB206" s="396"/>
      <c r="BC206" s="396"/>
      <c r="BD206" s="396"/>
      <c r="BE206" s="396"/>
      <c r="BF206" s="396"/>
      <c r="BG206" s="396"/>
      <c r="BH206" s="396"/>
      <c r="BI206" s="396"/>
      <c r="BJ206" s="396"/>
      <c r="BK206" s="396"/>
      <c r="BL206" s="396"/>
      <c r="BM206" s="396"/>
      <c r="BN206" s="396"/>
      <c r="BO206" s="396"/>
      <c r="BP206" s="396"/>
      <c r="BQ206" s="396"/>
      <c r="BR206" s="396"/>
      <c r="BS206" s="396"/>
      <c r="BT206" s="396"/>
      <c r="BU206" s="396"/>
      <c r="BV206" s="396"/>
      <c r="BW206" s="396"/>
      <c r="BX206" s="396"/>
      <c r="BY206" s="396"/>
      <c r="BZ206" s="396"/>
      <c r="CA206" s="396"/>
      <c r="CB206" s="396"/>
      <c r="CC206" s="396"/>
      <c r="CD206" s="396"/>
      <c r="CE206" s="396"/>
      <c r="CF206" s="396"/>
      <c r="CG206" s="396"/>
      <c r="CH206" s="396"/>
      <c r="CI206" s="396"/>
      <c r="CJ206" s="396"/>
      <c r="CK206" s="396"/>
      <c r="CL206" s="396"/>
      <c r="CM206" s="396"/>
      <c r="CN206" s="396"/>
      <c r="CO206" s="396"/>
      <c r="CP206" s="396"/>
      <c r="CQ206" s="396"/>
      <c r="CR206" s="396"/>
      <c r="CS206" s="396"/>
      <c r="CT206" s="396"/>
      <c r="CU206" s="396"/>
      <c r="CV206" s="396"/>
      <c r="CW206" s="396"/>
      <c r="CX206" s="396"/>
      <c r="CY206" s="396"/>
      <c r="CZ206" s="396"/>
    </row>
    <row r="207" spans="1:104" s="76" customFormat="1" ht="14.25"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c r="BI207" s="77"/>
      <c r="BJ207" s="77"/>
      <c r="BK207" s="77"/>
      <c r="BL207" s="77"/>
      <c r="BM207" s="77"/>
      <c r="BN207" s="77"/>
      <c r="BO207" s="77"/>
      <c r="BP207" s="77"/>
      <c r="BQ207" s="77"/>
      <c r="BR207" s="77"/>
      <c r="BS207" s="77"/>
      <c r="BT207" s="77"/>
      <c r="BU207" s="77"/>
      <c r="BV207" s="77"/>
      <c r="BW207" s="77"/>
      <c r="BX207" s="77"/>
      <c r="BY207" s="77"/>
      <c r="BZ207" s="77"/>
      <c r="CA207" s="77"/>
      <c r="CB207" s="77"/>
      <c r="CC207" s="77"/>
      <c r="CD207" s="77"/>
      <c r="CE207" s="77"/>
      <c r="CF207" s="77"/>
      <c r="CG207" s="77"/>
      <c r="CH207" s="77"/>
      <c r="CI207" s="77"/>
      <c r="CJ207" s="77"/>
      <c r="CK207" s="77"/>
      <c r="CL207" s="77"/>
      <c r="CM207" s="77"/>
      <c r="CN207" s="77"/>
      <c r="CO207" s="77"/>
      <c r="CP207" s="77"/>
      <c r="CQ207" s="77"/>
      <c r="CR207" s="77"/>
      <c r="CS207" s="77"/>
      <c r="CT207" s="77"/>
      <c r="CU207" s="77"/>
      <c r="CV207" s="77"/>
      <c r="CW207" s="77"/>
      <c r="CX207" s="77"/>
      <c r="CY207" s="77"/>
      <c r="CZ207" s="77"/>
    </row>
    <row r="208" spans="1:104" s="76" customFormat="1" ht="14.25" x14ac:dyDescent="0.2">
      <c r="A208" s="76" t="s">
        <v>46</v>
      </c>
      <c r="W208" s="402"/>
      <c r="X208" s="402"/>
      <c r="Y208" s="402"/>
      <c r="Z208" s="402"/>
      <c r="AA208" s="402"/>
      <c r="AB208" s="402"/>
      <c r="AC208" s="402"/>
      <c r="AD208" s="402"/>
      <c r="AE208" s="402"/>
      <c r="AF208" s="402"/>
      <c r="AG208" s="402"/>
      <c r="AH208" s="402"/>
      <c r="AI208" s="402"/>
      <c r="AJ208" s="402"/>
      <c r="AK208" s="402"/>
      <c r="AL208" s="402"/>
      <c r="AM208" s="402"/>
      <c r="AN208" s="402"/>
      <c r="AO208" s="402"/>
      <c r="AP208" s="402"/>
      <c r="AQ208" s="402"/>
      <c r="AR208" s="402"/>
      <c r="AS208" s="402"/>
      <c r="AT208" s="402"/>
      <c r="AU208" s="402"/>
      <c r="AV208" s="402"/>
      <c r="AW208" s="402"/>
      <c r="AX208" s="402"/>
      <c r="AY208" s="402"/>
      <c r="AZ208" s="402"/>
      <c r="BA208" s="402"/>
      <c r="BB208" s="402"/>
      <c r="BC208" s="402"/>
      <c r="BD208" s="402"/>
      <c r="BE208" s="402"/>
      <c r="BF208" s="402"/>
      <c r="BG208" s="402"/>
      <c r="BH208" s="402"/>
      <c r="BI208" s="402"/>
      <c r="BJ208" s="402"/>
      <c r="BK208" s="402"/>
      <c r="BL208" s="402"/>
      <c r="BM208" s="402"/>
      <c r="BN208" s="402"/>
      <c r="BO208" s="402"/>
      <c r="BP208" s="402"/>
      <c r="BQ208" s="402"/>
      <c r="BR208" s="402"/>
      <c r="BS208" s="402"/>
      <c r="BT208" s="402"/>
      <c r="BU208" s="402"/>
      <c r="BV208" s="402"/>
      <c r="BW208" s="402"/>
      <c r="BX208" s="402"/>
      <c r="BY208" s="402"/>
      <c r="BZ208" s="402"/>
      <c r="CA208" s="402"/>
      <c r="CB208" s="402"/>
      <c r="CC208" s="402"/>
      <c r="CD208" s="402"/>
      <c r="CE208" s="402"/>
      <c r="CF208" s="402"/>
      <c r="CG208" s="402"/>
      <c r="CH208" s="402"/>
      <c r="CI208" s="402"/>
      <c r="CJ208" s="402"/>
      <c r="CK208" s="402"/>
      <c r="CL208" s="402"/>
      <c r="CM208" s="402"/>
      <c r="CN208" s="402"/>
      <c r="CO208" s="402"/>
      <c r="CP208" s="402"/>
      <c r="CQ208" s="402"/>
      <c r="CR208" s="402"/>
      <c r="CS208" s="402"/>
      <c r="CT208" s="402"/>
      <c r="CU208" s="402"/>
      <c r="CV208" s="402"/>
      <c r="CW208" s="402"/>
      <c r="CX208" s="402"/>
      <c r="CY208" s="402"/>
      <c r="CZ208" s="402"/>
    </row>
    <row r="209" spans="1:104" s="76" customFormat="1" ht="14.25"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77"/>
      <c r="BX209" s="77"/>
      <c r="BY209" s="77"/>
      <c r="BZ209" s="77"/>
      <c r="CA209" s="77"/>
      <c r="CB209" s="77"/>
      <c r="CC209" s="77"/>
      <c r="CD209" s="77"/>
      <c r="CE209" s="77"/>
      <c r="CF209" s="77"/>
      <c r="CG209" s="77"/>
      <c r="CH209" s="77"/>
      <c r="CI209" s="77"/>
      <c r="CJ209" s="77"/>
      <c r="CK209" s="77"/>
      <c r="CL209" s="77"/>
      <c r="CM209" s="77"/>
      <c r="CN209" s="77"/>
      <c r="CO209" s="77"/>
      <c r="CP209" s="77"/>
      <c r="CQ209" s="77"/>
      <c r="CR209" s="77"/>
      <c r="CS209" s="77"/>
      <c r="CT209" s="77"/>
      <c r="CU209" s="77"/>
      <c r="CV209" s="77"/>
      <c r="CW209" s="77"/>
      <c r="CX209" s="77"/>
      <c r="CY209" s="77"/>
      <c r="CZ209" s="77"/>
    </row>
    <row r="210" spans="1:104" s="78" customFormat="1" ht="45" customHeight="1" x14ac:dyDescent="0.25">
      <c r="A210" s="412" t="s">
        <v>48</v>
      </c>
      <c r="B210" s="412"/>
      <c r="C210" s="412"/>
      <c r="D210" s="412"/>
      <c r="E210" s="412"/>
      <c r="F210" s="412"/>
      <c r="G210" s="412"/>
      <c r="H210" s="412" t="s">
        <v>0</v>
      </c>
      <c r="I210" s="412"/>
      <c r="J210" s="412"/>
      <c r="K210" s="412"/>
      <c r="L210" s="412"/>
      <c r="M210" s="412"/>
      <c r="N210" s="412"/>
      <c r="O210" s="412"/>
      <c r="P210" s="412"/>
      <c r="Q210" s="412"/>
      <c r="R210" s="412"/>
      <c r="S210" s="412"/>
      <c r="T210" s="412"/>
      <c r="U210" s="412"/>
      <c r="V210" s="412"/>
      <c r="W210" s="412"/>
      <c r="X210" s="412"/>
      <c r="Y210" s="412"/>
      <c r="Z210" s="412"/>
      <c r="AA210" s="412"/>
      <c r="AB210" s="412"/>
      <c r="AC210" s="412"/>
      <c r="AD210" s="412"/>
      <c r="AE210" s="412"/>
      <c r="AF210" s="412"/>
      <c r="AG210" s="412"/>
      <c r="AH210" s="412"/>
      <c r="AI210" s="412"/>
      <c r="AJ210" s="412"/>
      <c r="AK210" s="412"/>
      <c r="AL210" s="412"/>
      <c r="AM210" s="412"/>
      <c r="AN210" s="412"/>
      <c r="AO210" s="412"/>
      <c r="AP210" s="412"/>
      <c r="AQ210" s="412"/>
      <c r="AR210" s="412"/>
      <c r="AS210" s="412"/>
      <c r="AT210" s="412"/>
      <c r="AU210" s="412"/>
      <c r="AV210" s="412"/>
      <c r="AW210" s="412"/>
      <c r="AX210" s="412"/>
      <c r="AY210" s="412"/>
      <c r="AZ210" s="412"/>
      <c r="BA210" s="412"/>
      <c r="BB210" s="412"/>
      <c r="BC210" s="403" t="s">
        <v>88</v>
      </c>
      <c r="BD210" s="404"/>
      <c r="BE210" s="404"/>
      <c r="BF210" s="404"/>
      <c r="BG210" s="404"/>
      <c r="BH210" s="404"/>
      <c r="BI210" s="404"/>
      <c r="BJ210" s="404"/>
      <c r="BK210" s="404"/>
      <c r="BL210" s="404"/>
      <c r="BM210" s="404"/>
      <c r="BN210" s="404"/>
      <c r="BO210" s="404"/>
      <c r="BP210" s="404"/>
      <c r="BQ210" s="404"/>
      <c r="BR210" s="405"/>
      <c r="BS210" s="403" t="s">
        <v>89</v>
      </c>
      <c r="BT210" s="404"/>
      <c r="BU210" s="404"/>
      <c r="BV210" s="404"/>
      <c r="BW210" s="404"/>
      <c r="BX210" s="404"/>
      <c r="BY210" s="404"/>
      <c r="BZ210" s="404"/>
      <c r="CA210" s="404"/>
      <c r="CB210" s="404"/>
      <c r="CC210" s="404"/>
      <c r="CD210" s="404"/>
      <c r="CE210" s="404"/>
      <c r="CF210" s="404"/>
      <c r="CG210" s="404"/>
      <c r="CH210" s="405"/>
      <c r="CI210" s="403" t="s">
        <v>90</v>
      </c>
      <c r="CJ210" s="404"/>
      <c r="CK210" s="404"/>
      <c r="CL210" s="404"/>
      <c r="CM210" s="404"/>
      <c r="CN210" s="404"/>
      <c r="CO210" s="404"/>
      <c r="CP210" s="404"/>
      <c r="CQ210" s="404"/>
      <c r="CR210" s="404"/>
      <c r="CS210" s="404"/>
      <c r="CT210" s="404"/>
      <c r="CU210" s="404"/>
      <c r="CV210" s="404"/>
      <c r="CW210" s="404"/>
      <c r="CX210" s="404"/>
      <c r="CY210" s="404"/>
      <c r="CZ210" s="405"/>
    </row>
    <row r="211" spans="1:104" s="18" customFormat="1" ht="12.75" x14ac:dyDescent="0.25">
      <c r="A211" s="413">
        <v>1</v>
      </c>
      <c r="B211" s="413"/>
      <c r="C211" s="413"/>
      <c r="D211" s="413"/>
      <c r="E211" s="413"/>
      <c r="F211" s="413"/>
      <c r="G211" s="413"/>
      <c r="H211" s="413">
        <v>2</v>
      </c>
      <c r="I211" s="413"/>
      <c r="J211" s="413"/>
      <c r="K211" s="413"/>
      <c r="L211" s="413"/>
      <c r="M211" s="413"/>
      <c r="N211" s="413"/>
      <c r="O211" s="413"/>
      <c r="P211" s="413"/>
      <c r="Q211" s="413"/>
      <c r="R211" s="413"/>
      <c r="S211" s="413"/>
      <c r="T211" s="413"/>
      <c r="U211" s="413"/>
      <c r="V211" s="413"/>
      <c r="W211" s="413"/>
      <c r="X211" s="413"/>
      <c r="Y211" s="413"/>
      <c r="Z211" s="413"/>
      <c r="AA211" s="413"/>
      <c r="AB211" s="413"/>
      <c r="AC211" s="413"/>
      <c r="AD211" s="413"/>
      <c r="AE211" s="413"/>
      <c r="AF211" s="413"/>
      <c r="AG211" s="413"/>
      <c r="AH211" s="413"/>
      <c r="AI211" s="413"/>
      <c r="AJ211" s="413"/>
      <c r="AK211" s="413"/>
      <c r="AL211" s="413"/>
      <c r="AM211" s="413"/>
      <c r="AN211" s="413"/>
      <c r="AO211" s="413"/>
      <c r="AP211" s="413"/>
      <c r="AQ211" s="413"/>
      <c r="AR211" s="413"/>
      <c r="AS211" s="413"/>
      <c r="AT211" s="413"/>
      <c r="AU211" s="413"/>
      <c r="AV211" s="413"/>
      <c r="AW211" s="413"/>
      <c r="AX211" s="413"/>
      <c r="AY211" s="413"/>
      <c r="AZ211" s="413"/>
      <c r="BA211" s="413"/>
      <c r="BB211" s="413"/>
      <c r="BC211" s="413">
        <v>3</v>
      </c>
      <c r="BD211" s="413"/>
      <c r="BE211" s="413"/>
      <c r="BF211" s="413"/>
      <c r="BG211" s="413"/>
      <c r="BH211" s="413"/>
      <c r="BI211" s="413"/>
      <c r="BJ211" s="413"/>
      <c r="BK211" s="413"/>
      <c r="BL211" s="413"/>
      <c r="BM211" s="413"/>
      <c r="BN211" s="413"/>
      <c r="BO211" s="413"/>
      <c r="BP211" s="413"/>
      <c r="BQ211" s="413"/>
      <c r="BR211" s="413"/>
      <c r="BS211" s="413">
        <v>4</v>
      </c>
      <c r="BT211" s="413"/>
      <c r="BU211" s="413"/>
      <c r="BV211" s="413"/>
      <c r="BW211" s="413"/>
      <c r="BX211" s="413"/>
      <c r="BY211" s="413"/>
      <c r="BZ211" s="413"/>
      <c r="CA211" s="413"/>
      <c r="CB211" s="413"/>
      <c r="CC211" s="413"/>
      <c r="CD211" s="413"/>
      <c r="CE211" s="413"/>
      <c r="CF211" s="413"/>
      <c r="CG211" s="413"/>
      <c r="CH211" s="413"/>
      <c r="CI211" s="413">
        <v>5</v>
      </c>
      <c r="CJ211" s="413"/>
      <c r="CK211" s="413"/>
      <c r="CL211" s="413"/>
      <c r="CM211" s="413"/>
      <c r="CN211" s="413"/>
      <c r="CO211" s="413"/>
      <c r="CP211" s="413"/>
      <c r="CQ211" s="413"/>
      <c r="CR211" s="413"/>
      <c r="CS211" s="413"/>
      <c r="CT211" s="413"/>
      <c r="CU211" s="413"/>
      <c r="CV211" s="413"/>
      <c r="CW211" s="413"/>
      <c r="CX211" s="413"/>
      <c r="CY211" s="413"/>
      <c r="CZ211" s="413"/>
    </row>
    <row r="212" spans="1:104" s="19" customFormat="1" ht="15" customHeight="1" x14ac:dyDescent="0.25">
      <c r="A212" s="431" t="s">
        <v>244</v>
      </c>
      <c r="B212" s="432"/>
      <c r="C212" s="432"/>
      <c r="D212" s="432"/>
      <c r="E212" s="432"/>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2"/>
      <c r="AB212" s="432"/>
      <c r="AC212" s="432"/>
      <c r="AD212" s="432"/>
      <c r="AE212" s="432"/>
      <c r="AF212" s="432"/>
      <c r="AG212" s="432"/>
      <c r="AH212" s="432"/>
      <c r="AI212" s="432"/>
      <c r="AJ212" s="432"/>
      <c r="AK212" s="432"/>
      <c r="AL212" s="432"/>
      <c r="AM212" s="432"/>
      <c r="AN212" s="432"/>
      <c r="AO212" s="432"/>
      <c r="AP212" s="432"/>
      <c r="AQ212" s="432"/>
      <c r="AR212" s="432"/>
      <c r="AS212" s="432"/>
      <c r="AT212" s="432"/>
      <c r="AU212" s="432"/>
      <c r="AV212" s="432"/>
      <c r="AW212" s="432"/>
      <c r="AX212" s="432"/>
      <c r="AY212" s="432"/>
      <c r="AZ212" s="432"/>
      <c r="BA212" s="432"/>
      <c r="BB212" s="432"/>
      <c r="BC212" s="432"/>
      <c r="BD212" s="432"/>
      <c r="BE212" s="432"/>
      <c r="BF212" s="432"/>
      <c r="BG212" s="432"/>
      <c r="BH212" s="432"/>
      <c r="BI212" s="432"/>
      <c r="BJ212" s="432"/>
      <c r="BK212" s="432"/>
      <c r="BL212" s="432"/>
      <c r="BM212" s="432"/>
      <c r="BN212" s="432"/>
      <c r="BO212" s="432"/>
      <c r="BP212" s="432"/>
      <c r="BQ212" s="432"/>
      <c r="BR212" s="432"/>
      <c r="BS212" s="432"/>
      <c r="BT212" s="432"/>
      <c r="BU212" s="432"/>
      <c r="BV212" s="432"/>
      <c r="BW212" s="432"/>
      <c r="BX212" s="432"/>
      <c r="BY212" s="432"/>
      <c r="BZ212" s="432"/>
      <c r="CA212" s="432"/>
      <c r="CB212" s="432"/>
      <c r="CC212" s="432"/>
      <c r="CD212" s="432"/>
      <c r="CE212" s="432"/>
      <c r="CF212" s="432"/>
      <c r="CG212" s="432"/>
      <c r="CH212" s="432"/>
      <c r="CI212" s="432"/>
      <c r="CJ212" s="432"/>
      <c r="CK212" s="432"/>
      <c r="CL212" s="432"/>
      <c r="CM212" s="432"/>
      <c r="CN212" s="432"/>
      <c r="CO212" s="432"/>
      <c r="CP212" s="432"/>
      <c r="CQ212" s="432"/>
      <c r="CR212" s="432"/>
      <c r="CS212" s="432"/>
      <c r="CT212" s="432"/>
      <c r="CU212" s="432"/>
      <c r="CV212" s="432"/>
      <c r="CW212" s="432"/>
      <c r="CX212" s="432"/>
      <c r="CY212" s="432"/>
      <c r="CZ212" s="432"/>
    </row>
    <row r="213" spans="1:104" s="19" customFormat="1" ht="15" customHeight="1" x14ac:dyDescent="0.25">
      <c r="A213" s="417"/>
      <c r="B213" s="418"/>
      <c r="C213" s="418"/>
      <c r="D213" s="418"/>
      <c r="E213" s="418"/>
      <c r="F213" s="418"/>
      <c r="G213" s="419"/>
      <c r="H213" s="420"/>
      <c r="I213" s="421"/>
      <c r="J213" s="421"/>
      <c r="K213" s="421"/>
      <c r="L213" s="421"/>
      <c r="M213" s="421"/>
      <c r="N213" s="421"/>
      <c r="O213" s="421"/>
      <c r="P213" s="421"/>
      <c r="Q213" s="421"/>
      <c r="R213" s="421"/>
      <c r="S213" s="421"/>
      <c r="T213" s="421"/>
      <c r="U213" s="421"/>
      <c r="V213" s="421"/>
      <c r="W213" s="421"/>
      <c r="X213" s="421"/>
      <c r="Y213" s="421"/>
      <c r="Z213" s="421"/>
      <c r="AA213" s="421"/>
      <c r="AB213" s="421"/>
      <c r="AC213" s="421"/>
      <c r="AD213" s="421"/>
      <c r="AE213" s="421"/>
      <c r="AF213" s="421"/>
      <c r="AG213" s="421"/>
      <c r="AH213" s="421"/>
      <c r="AI213" s="421"/>
      <c r="AJ213" s="421"/>
      <c r="AK213" s="421"/>
      <c r="AL213" s="421"/>
      <c r="AM213" s="421"/>
      <c r="AN213" s="421"/>
      <c r="AO213" s="421"/>
      <c r="AP213" s="421"/>
      <c r="AQ213" s="421"/>
      <c r="AR213" s="421"/>
      <c r="AS213" s="421"/>
      <c r="AT213" s="421"/>
      <c r="AU213" s="421"/>
      <c r="AV213" s="421"/>
      <c r="AW213" s="421"/>
      <c r="AX213" s="421"/>
      <c r="AY213" s="421"/>
      <c r="AZ213" s="421"/>
      <c r="BA213" s="421"/>
      <c r="BB213" s="422"/>
      <c r="BC213" s="428"/>
      <c r="BD213" s="429"/>
      <c r="BE213" s="429"/>
      <c r="BF213" s="429"/>
      <c r="BG213" s="429"/>
      <c r="BH213" s="429"/>
      <c r="BI213" s="429"/>
      <c r="BJ213" s="429"/>
      <c r="BK213" s="429"/>
      <c r="BL213" s="429"/>
      <c r="BM213" s="429"/>
      <c r="BN213" s="429"/>
      <c r="BO213" s="429"/>
      <c r="BP213" s="429"/>
      <c r="BQ213" s="429"/>
      <c r="BR213" s="430"/>
      <c r="BS213" s="428"/>
      <c r="BT213" s="429"/>
      <c r="BU213" s="429"/>
      <c r="BV213" s="429"/>
      <c r="BW213" s="429"/>
      <c r="BX213" s="429"/>
      <c r="BY213" s="429"/>
      <c r="BZ213" s="429"/>
      <c r="CA213" s="429"/>
      <c r="CB213" s="429"/>
      <c r="CC213" s="429"/>
      <c r="CD213" s="429"/>
      <c r="CE213" s="429"/>
      <c r="CF213" s="429"/>
      <c r="CG213" s="429"/>
      <c r="CH213" s="430"/>
      <c r="CI213" s="428"/>
      <c r="CJ213" s="429"/>
      <c r="CK213" s="429"/>
      <c r="CL213" s="429"/>
      <c r="CM213" s="429"/>
      <c r="CN213" s="429"/>
      <c r="CO213" s="429"/>
      <c r="CP213" s="429"/>
      <c r="CQ213" s="429"/>
      <c r="CR213" s="429"/>
      <c r="CS213" s="429"/>
      <c r="CT213" s="429"/>
      <c r="CU213" s="429"/>
      <c r="CV213" s="429"/>
      <c r="CW213" s="429"/>
      <c r="CX213" s="429"/>
      <c r="CY213" s="429"/>
      <c r="CZ213" s="430"/>
    </row>
    <row r="214" spans="1:104" s="19" customFormat="1" ht="15" customHeight="1" x14ac:dyDescent="0.25">
      <c r="A214" s="397" t="s">
        <v>279</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398"/>
      <c r="AY214" s="398"/>
      <c r="AZ214" s="398"/>
      <c r="BA214" s="398"/>
      <c r="BB214" s="399"/>
      <c r="BC214" s="393" t="s">
        <v>4</v>
      </c>
      <c r="BD214" s="393"/>
      <c r="BE214" s="393"/>
      <c r="BF214" s="393"/>
      <c r="BG214" s="393"/>
      <c r="BH214" s="393"/>
      <c r="BI214" s="393"/>
      <c r="BJ214" s="393"/>
      <c r="BK214" s="393"/>
      <c r="BL214" s="393"/>
      <c r="BM214" s="393"/>
      <c r="BN214" s="393"/>
      <c r="BO214" s="393"/>
      <c r="BP214" s="393"/>
      <c r="BQ214" s="393"/>
      <c r="BR214" s="393"/>
      <c r="BS214" s="393" t="s">
        <v>4</v>
      </c>
      <c r="BT214" s="393"/>
      <c r="BU214" s="393"/>
      <c r="BV214" s="393"/>
      <c r="BW214" s="393"/>
      <c r="BX214" s="393"/>
      <c r="BY214" s="393"/>
      <c r="BZ214" s="393"/>
      <c r="CA214" s="393"/>
      <c r="CB214" s="393"/>
      <c r="CC214" s="393"/>
      <c r="CD214" s="393"/>
      <c r="CE214" s="393"/>
      <c r="CF214" s="393"/>
      <c r="CG214" s="393"/>
      <c r="CH214" s="393"/>
      <c r="CI214" s="428"/>
      <c r="CJ214" s="429"/>
      <c r="CK214" s="429"/>
      <c r="CL214" s="429"/>
      <c r="CM214" s="429"/>
      <c r="CN214" s="429"/>
      <c r="CO214" s="429"/>
      <c r="CP214" s="429"/>
      <c r="CQ214" s="429"/>
      <c r="CR214" s="429"/>
      <c r="CS214" s="429"/>
      <c r="CT214" s="429"/>
      <c r="CU214" s="429"/>
      <c r="CV214" s="429"/>
      <c r="CW214" s="429"/>
      <c r="CX214" s="429"/>
      <c r="CY214" s="429"/>
      <c r="CZ214" s="430"/>
    </row>
    <row r="215" spans="1:104" s="19" customFormat="1" ht="15" customHeight="1" x14ac:dyDescent="0.25">
      <c r="A215" s="431" t="s">
        <v>244</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row>
    <row r="216" spans="1:104" s="19" customFormat="1" ht="15" customHeight="1" x14ac:dyDescent="0.25">
      <c r="A216" s="417"/>
      <c r="B216" s="418"/>
      <c r="C216" s="418"/>
      <c r="D216" s="418"/>
      <c r="E216" s="418"/>
      <c r="F216" s="418"/>
      <c r="G216" s="419"/>
      <c r="H216" s="420"/>
      <c r="I216" s="421"/>
      <c r="J216" s="421"/>
      <c r="K216" s="421"/>
      <c r="L216" s="421"/>
      <c r="M216" s="421"/>
      <c r="N216" s="421"/>
      <c r="O216" s="421"/>
      <c r="P216" s="421"/>
      <c r="Q216" s="421"/>
      <c r="R216" s="421"/>
      <c r="S216" s="421"/>
      <c r="T216" s="421"/>
      <c r="U216" s="421"/>
      <c r="V216" s="421"/>
      <c r="W216" s="421"/>
      <c r="X216" s="421"/>
      <c r="Y216" s="421"/>
      <c r="Z216" s="421"/>
      <c r="AA216" s="421"/>
      <c r="AB216" s="421"/>
      <c r="AC216" s="421"/>
      <c r="AD216" s="421"/>
      <c r="AE216" s="421"/>
      <c r="AF216" s="421"/>
      <c r="AG216" s="421"/>
      <c r="AH216" s="421"/>
      <c r="AI216" s="421"/>
      <c r="AJ216" s="421"/>
      <c r="AK216" s="421"/>
      <c r="AL216" s="421"/>
      <c r="AM216" s="421"/>
      <c r="AN216" s="421"/>
      <c r="AO216" s="421"/>
      <c r="AP216" s="421"/>
      <c r="AQ216" s="421"/>
      <c r="AR216" s="421"/>
      <c r="AS216" s="421"/>
      <c r="AT216" s="421"/>
      <c r="AU216" s="421"/>
      <c r="AV216" s="421"/>
      <c r="AW216" s="421"/>
      <c r="AX216" s="421"/>
      <c r="AY216" s="421"/>
      <c r="AZ216" s="421"/>
      <c r="BA216" s="421"/>
      <c r="BB216" s="422"/>
      <c r="BC216" s="428"/>
      <c r="BD216" s="429"/>
      <c r="BE216" s="429"/>
      <c r="BF216" s="429"/>
      <c r="BG216" s="429"/>
      <c r="BH216" s="429"/>
      <c r="BI216" s="429"/>
      <c r="BJ216" s="429"/>
      <c r="BK216" s="429"/>
      <c r="BL216" s="429"/>
      <c r="BM216" s="429"/>
      <c r="BN216" s="429"/>
      <c r="BO216" s="429"/>
      <c r="BP216" s="429"/>
      <c r="BQ216" s="429"/>
      <c r="BR216" s="430"/>
      <c r="BS216" s="428"/>
      <c r="BT216" s="429"/>
      <c r="BU216" s="429"/>
      <c r="BV216" s="429"/>
      <c r="BW216" s="429"/>
      <c r="BX216" s="429"/>
      <c r="BY216" s="429"/>
      <c r="BZ216" s="429"/>
      <c r="CA216" s="429"/>
      <c r="CB216" s="429"/>
      <c r="CC216" s="429"/>
      <c r="CD216" s="429"/>
      <c r="CE216" s="429"/>
      <c r="CF216" s="429"/>
      <c r="CG216" s="429"/>
      <c r="CH216" s="430"/>
      <c r="CI216" s="428"/>
      <c r="CJ216" s="429"/>
      <c r="CK216" s="429"/>
      <c r="CL216" s="429"/>
      <c r="CM216" s="429"/>
      <c r="CN216" s="429"/>
      <c r="CO216" s="429"/>
      <c r="CP216" s="429"/>
      <c r="CQ216" s="429"/>
      <c r="CR216" s="429"/>
      <c r="CS216" s="429"/>
      <c r="CT216" s="429"/>
      <c r="CU216" s="429"/>
      <c r="CV216" s="429"/>
      <c r="CW216" s="429"/>
      <c r="CX216" s="429"/>
      <c r="CY216" s="429"/>
      <c r="CZ216" s="430"/>
    </row>
    <row r="217" spans="1:104" s="19" customFormat="1" ht="15" customHeight="1" x14ac:dyDescent="0.25">
      <c r="A217" s="397" t="s">
        <v>279</v>
      </c>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8"/>
      <c r="AY217" s="398"/>
      <c r="AZ217" s="398"/>
      <c r="BA217" s="398"/>
      <c r="BB217" s="399"/>
      <c r="BC217" s="393" t="s">
        <v>4</v>
      </c>
      <c r="BD217" s="393"/>
      <c r="BE217" s="393"/>
      <c r="BF217" s="393"/>
      <c r="BG217" s="393"/>
      <c r="BH217" s="393"/>
      <c r="BI217" s="393"/>
      <c r="BJ217" s="393"/>
      <c r="BK217" s="393"/>
      <c r="BL217" s="393"/>
      <c r="BM217" s="393"/>
      <c r="BN217" s="393"/>
      <c r="BO217" s="393"/>
      <c r="BP217" s="393"/>
      <c r="BQ217" s="393"/>
      <c r="BR217" s="393"/>
      <c r="BS217" s="393" t="s">
        <v>4</v>
      </c>
      <c r="BT217" s="393"/>
      <c r="BU217" s="393"/>
      <c r="BV217" s="393"/>
      <c r="BW217" s="393"/>
      <c r="BX217" s="393"/>
      <c r="BY217" s="393"/>
      <c r="BZ217" s="393"/>
      <c r="CA217" s="393"/>
      <c r="CB217" s="393"/>
      <c r="CC217" s="393"/>
      <c r="CD217" s="393"/>
      <c r="CE217" s="393"/>
      <c r="CF217" s="393"/>
      <c r="CG217" s="393"/>
      <c r="CH217" s="393"/>
      <c r="CI217" s="428"/>
      <c r="CJ217" s="429"/>
      <c r="CK217" s="429"/>
      <c r="CL217" s="429"/>
      <c r="CM217" s="429"/>
      <c r="CN217" s="429"/>
      <c r="CO217" s="429"/>
      <c r="CP217" s="429"/>
      <c r="CQ217" s="429"/>
      <c r="CR217" s="429"/>
      <c r="CS217" s="429"/>
      <c r="CT217" s="429"/>
      <c r="CU217" s="429"/>
      <c r="CV217" s="429"/>
      <c r="CW217" s="429"/>
      <c r="CX217" s="429"/>
      <c r="CY217" s="429"/>
      <c r="CZ217" s="430"/>
    </row>
    <row r="218" spans="1:104" s="19" customFormat="1" ht="15" customHeight="1" x14ac:dyDescent="0.25">
      <c r="A218" s="423" t="s">
        <v>55</v>
      </c>
      <c r="B218" s="424"/>
      <c r="C218" s="424"/>
      <c r="D218" s="424"/>
      <c r="E218" s="424"/>
      <c r="F218" s="424"/>
      <c r="G218" s="424"/>
      <c r="H218" s="424"/>
      <c r="I218" s="424"/>
      <c r="J218" s="424"/>
      <c r="K218" s="424"/>
      <c r="L218" s="424"/>
      <c r="M218" s="424"/>
      <c r="N218" s="424"/>
      <c r="O218" s="424"/>
      <c r="P218" s="424"/>
      <c r="Q218" s="424"/>
      <c r="R218" s="424"/>
      <c r="S218" s="424"/>
      <c r="T218" s="424"/>
      <c r="U218" s="424"/>
      <c r="V218" s="424"/>
      <c r="W218" s="424"/>
      <c r="X218" s="424"/>
      <c r="Y218" s="424"/>
      <c r="Z218" s="424"/>
      <c r="AA218" s="424"/>
      <c r="AB218" s="424"/>
      <c r="AC218" s="424"/>
      <c r="AD218" s="424"/>
      <c r="AE218" s="424"/>
      <c r="AF218" s="424"/>
      <c r="AG218" s="424"/>
      <c r="AH218" s="424"/>
      <c r="AI218" s="424"/>
      <c r="AJ218" s="424"/>
      <c r="AK218" s="424"/>
      <c r="AL218" s="424"/>
      <c r="AM218" s="424"/>
      <c r="AN218" s="424"/>
      <c r="AO218" s="424"/>
      <c r="AP218" s="424"/>
      <c r="AQ218" s="424"/>
      <c r="AR218" s="424"/>
      <c r="AS218" s="424"/>
      <c r="AT218" s="424"/>
      <c r="AU218" s="424"/>
      <c r="AV218" s="424"/>
      <c r="AW218" s="424"/>
      <c r="AX218" s="424"/>
      <c r="AY218" s="424"/>
      <c r="AZ218" s="424"/>
      <c r="BA218" s="424"/>
      <c r="BB218" s="425"/>
      <c r="BC218" s="393" t="s">
        <v>4</v>
      </c>
      <c r="BD218" s="393"/>
      <c r="BE218" s="393"/>
      <c r="BF218" s="393"/>
      <c r="BG218" s="393"/>
      <c r="BH218" s="393"/>
      <c r="BI218" s="393"/>
      <c r="BJ218" s="393"/>
      <c r="BK218" s="393"/>
      <c r="BL218" s="393"/>
      <c r="BM218" s="393"/>
      <c r="BN218" s="393"/>
      <c r="BO218" s="393"/>
      <c r="BP218" s="393"/>
      <c r="BQ218" s="393"/>
      <c r="BR218" s="393"/>
      <c r="BS218" s="393" t="s">
        <v>4</v>
      </c>
      <c r="BT218" s="393"/>
      <c r="BU218" s="393"/>
      <c r="BV218" s="393"/>
      <c r="BW218" s="393"/>
      <c r="BX218" s="393"/>
      <c r="BY218" s="393"/>
      <c r="BZ218" s="393"/>
      <c r="CA218" s="393"/>
      <c r="CB218" s="393"/>
      <c r="CC218" s="393"/>
      <c r="CD218" s="393"/>
      <c r="CE218" s="393"/>
      <c r="CF218" s="393"/>
      <c r="CG218" s="393"/>
      <c r="CH218" s="393"/>
      <c r="CI218" s="393"/>
      <c r="CJ218" s="393"/>
      <c r="CK218" s="393"/>
      <c r="CL218" s="393"/>
      <c r="CM218" s="393"/>
      <c r="CN218" s="393"/>
      <c r="CO218" s="393"/>
      <c r="CP218" s="393"/>
      <c r="CQ218" s="393"/>
      <c r="CR218" s="393"/>
      <c r="CS218" s="393"/>
      <c r="CT218" s="393"/>
      <c r="CU218" s="393"/>
      <c r="CV218" s="393"/>
      <c r="CW218" s="393"/>
      <c r="CX218" s="393"/>
      <c r="CY218" s="393"/>
      <c r="CZ218" s="393"/>
    </row>
    <row r="219" spans="1:104" ht="12" customHeight="1" x14ac:dyDescent="0.25"/>
    <row r="220" spans="1:104" s="76" customFormat="1" ht="14.25" x14ac:dyDescent="0.2">
      <c r="A220" s="396" t="s">
        <v>271</v>
      </c>
      <c r="B220" s="396"/>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6"/>
      <c r="AY220" s="396"/>
      <c r="AZ220" s="396"/>
      <c r="BA220" s="396"/>
      <c r="BB220" s="396"/>
      <c r="BC220" s="396"/>
      <c r="BD220" s="396"/>
      <c r="BE220" s="396"/>
      <c r="BF220" s="396"/>
      <c r="BG220" s="396"/>
      <c r="BH220" s="396"/>
      <c r="BI220" s="396"/>
      <c r="BJ220" s="396"/>
      <c r="BK220" s="396"/>
      <c r="BL220" s="396"/>
      <c r="BM220" s="396"/>
      <c r="BN220" s="396"/>
      <c r="BO220" s="396"/>
      <c r="BP220" s="396"/>
      <c r="BQ220" s="396"/>
      <c r="BR220" s="396"/>
      <c r="BS220" s="396"/>
      <c r="BT220" s="396"/>
      <c r="BU220" s="396"/>
      <c r="BV220" s="396"/>
      <c r="BW220" s="396"/>
      <c r="BX220" s="396"/>
      <c r="BY220" s="396"/>
      <c r="BZ220" s="396"/>
      <c r="CA220" s="396"/>
      <c r="CB220" s="396"/>
      <c r="CC220" s="396"/>
      <c r="CD220" s="396"/>
      <c r="CE220" s="396"/>
      <c r="CF220" s="396"/>
      <c r="CG220" s="396"/>
      <c r="CH220" s="396"/>
      <c r="CI220" s="396"/>
      <c r="CJ220" s="396"/>
      <c r="CK220" s="396"/>
      <c r="CL220" s="396"/>
      <c r="CM220" s="396"/>
      <c r="CN220" s="396"/>
      <c r="CO220" s="396"/>
      <c r="CP220" s="396"/>
      <c r="CQ220" s="396"/>
      <c r="CR220" s="396"/>
      <c r="CS220" s="396"/>
      <c r="CT220" s="396"/>
      <c r="CU220" s="396"/>
      <c r="CV220" s="396"/>
      <c r="CW220" s="396"/>
      <c r="CX220" s="396"/>
      <c r="CY220" s="396"/>
      <c r="CZ220" s="396"/>
    </row>
    <row r="221" spans="1:104" s="76" customFormat="1" ht="14.25"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c r="CA221" s="77"/>
      <c r="CB221" s="77"/>
      <c r="CC221" s="77"/>
      <c r="CD221" s="77"/>
      <c r="CE221" s="77"/>
      <c r="CF221" s="77"/>
      <c r="CG221" s="77"/>
      <c r="CH221" s="77"/>
      <c r="CI221" s="77"/>
      <c r="CJ221" s="77"/>
      <c r="CK221" s="77"/>
      <c r="CL221" s="77"/>
      <c r="CM221" s="77"/>
      <c r="CN221" s="77"/>
      <c r="CO221" s="77"/>
      <c r="CP221" s="77"/>
      <c r="CQ221" s="77"/>
      <c r="CR221" s="77"/>
      <c r="CS221" s="77"/>
      <c r="CT221" s="77"/>
      <c r="CU221" s="77"/>
      <c r="CV221" s="77"/>
      <c r="CW221" s="77"/>
      <c r="CX221" s="77"/>
      <c r="CY221" s="77"/>
      <c r="CZ221" s="77"/>
    </row>
    <row r="222" spans="1:104" s="76" customFormat="1" ht="14.25" x14ac:dyDescent="0.2">
      <c r="A222" s="76" t="s">
        <v>46</v>
      </c>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2"/>
      <c r="AY222" s="402"/>
      <c r="AZ222" s="402"/>
      <c r="BA222" s="402"/>
      <c r="BB222" s="402"/>
      <c r="BC222" s="402"/>
      <c r="BD222" s="402"/>
      <c r="BE222" s="402"/>
      <c r="BF222" s="402"/>
      <c r="BG222" s="402"/>
      <c r="BH222" s="402"/>
      <c r="BI222" s="402"/>
      <c r="BJ222" s="402"/>
      <c r="BK222" s="402"/>
      <c r="BL222" s="402"/>
      <c r="BM222" s="402"/>
      <c r="BN222" s="402"/>
      <c r="BO222" s="402"/>
      <c r="BP222" s="402"/>
      <c r="BQ222" s="402"/>
      <c r="BR222" s="402"/>
      <c r="BS222" s="402"/>
      <c r="BT222" s="402"/>
      <c r="BU222" s="402"/>
      <c r="BV222" s="402"/>
      <c r="BW222" s="402"/>
      <c r="BX222" s="402"/>
      <c r="BY222" s="402"/>
      <c r="BZ222" s="402"/>
      <c r="CA222" s="402"/>
      <c r="CB222" s="402"/>
      <c r="CC222" s="402"/>
      <c r="CD222" s="402"/>
      <c r="CE222" s="402"/>
      <c r="CF222" s="402"/>
      <c r="CG222" s="402"/>
      <c r="CH222" s="402"/>
      <c r="CI222" s="402"/>
      <c r="CJ222" s="402"/>
      <c r="CK222" s="402"/>
      <c r="CL222" s="402"/>
      <c r="CM222" s="402"/>
      <c r="CN222" s="402"/>
      <c r="CO222" s="402"/>
      <c r="CP222" s="402"/>
      <c r="CQ222" s="402"/>
      <c r="CR222" s="402"/>
      <c r="CS222" s="402"/>
      <c r="CT222" s="402"/>
      <c r="CU222" s="402"/>
      <c r="CV222" s="402"/>
      <c r="CW222" s="402"/>
      <c r="CX222" s="402"/>
      <c r="CY222" s="402"/>
      <c r="CZ222" s="402"/>
    </row>
    <row r="223" spans="1:104" s="76" customFormat="1" ht="14.25"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c r="BI223" s="77"/>
      <c r="BJ223" s="77"/>
      <c r="BK223" s="77"/>
      <c r="BL223" s="77"/>
      <c r="BM223" s="77"/>
      <c r="BN223" s="77"/>
      <c r="BO223" s="77"/>
      <c r="BP223" s="77"/>
      <c r="BQ223" s="77"/>
      <c r="BR223" s="77"/>
      <c r="BS223" s="77"/>
      <c r="BT223" s="77"/>
      <c r="BU223" s="77"/>
      <c r="BV223" s="77"/>
      <c r="BW223" s="77"/>
      <c r="BX223" s="77"/>
      <c r="BY223" s="77"/>
      <c r="BZ223" s="77"/>
      <c r="CA223" s="77"/>
      <c r="CB223" s="77"/>
      <c r="CC223" s="77"/>
      <c r="CD223" s="77"/>
      <c r="CE223" s="77"/>
      <c r="CF223" s="77"/>
      <c r="CG223" s="77"/>
      <c r="CH223" s="77"/>
      <c r="CI223" s="77"/>
      <c r="CJ223" s="77"/>
      <c r="CK223" s="77"/>
      <c r="CL223" s="77"/>
      <c r="CM223" s="77"/>
      <c r="CN223" s="77"/>
      <c r="CO223" s="77"/>
      <c r="CP223" s="77"/>
      <c r="CQ223" s="77"/>
      <c r="CR223" s="77"/>
      <c r="CS223" s="77"/>
      <c r="CT223" s="77"/>
      <c r="CU223" s="77"/>
      <c r="CV223" s="77"/>
      <c r="CW223" s="77"/>
      <c r="CX223" s="77"/>
      <c r="CY223" s="77"/>
      <c r="CZ223" s="77"/>
    </row>
    <row r="224" spans="1:104" s="78" customFormat="1" ht="54" customHeight="1" x14ac:dyDescent="0.25">
      <c r="A224" s="361" t="s">
        <v>48</v>
      </c>
      <c r="B224" s="362"/>
      <c r="C224" s="362"/>
      <c r="D224" s="362"/>
      <c r="E224" s="362"/>
      <c r="F224" s="362"/>
      <c r="G224" s="363"/>
      <c r="H224" s="361" t="s">
        <v>0</v>
      </c>
      <c r="I224" s="362"/>
      <c r="J224" s="362"/>
      <c r="K224" s="362"/>
      <c r="L224" s="362"/>
      <c r="M224" s="362"/>
      <c r="N224" s="362"/>
      <c r="O224" s="362"/>
      <c r="P224" s="362"/>
      <c r="Q224" s="362"/>
      <c r="R224" s="362"/>
      <c r="S224" s="362"/>
      <c r="T224" s="362"/>
      <c r="U224" s="362"/>
      <c r="V224" s="362"/>
      <c r="W224" s="362"/>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c r="AS224" s="362"/>
      <c r="AT224" s="362"/>
      <c r="AU224" s="362"/>
      <c r="AV224" s="362"/>
      <c r="AW224" s="362"/>
      <c r="AX224" s="362"/>
      <c r="AY224" s="362"/>
      <c r="AZ224" s="362"/>
      <c r="BA224" s="362"/>
      <c r="BB224" s="363"/>
      <c r="BC224" s="403" t="s">
        <v>91</v>
      </c>
      <c r="BD224" s="404"/>
      <c r="BE224" s="404"/>
      <c r="BF224" s="404"/>
      <c r="BG224" s="404"/>
      <c r="BH224" s="404"/>
      <c r="BI224" s="404"/>
      <c r="BJ224" s="404"/>
      <c r="BK224" s="404"/>
      <c r="BL224" s="404"/>
      <c r="BM224" s="404"/>
      <c r="BN224" s="404"/>
      <c r="BO224" s="404"/>
      <c r="BP224" s="404"/>
      <c r="BQ224" s="404"/>
      <c r="BR224" s="405"/>
      <c r="BS224" s="403" t="s">
        <v>297</v>
      </c>
      <c r="BT224" s="404"/>
      <c r="BU224" s="404"/>
      <c r="BV224" s="404"/>
      <c r="BW224" s="404"/>
      <c r="BX224" s="404"/>
      <c r="BY224" s="404"/>
      <c r="BZ224" s="404"/>
      <c r="CA224" s="404"/>
      <c r="CB224" s="404"/>
      <c r="CC224" s="404"/>
      <c r="CD224" s="404"/>
      <c r="CE224" s="404"/>
      <c r="CF224" s="404"/>
      <c r="CG224" s="404"/>
      <c r="CH224" s="405"/>
      <c r="CI224" s="403" t="s">
        <v>296</v>
      </c>
      <c r="CJ224" s="404"/>
      <c r="CK224" s="404"/>
      <c r="CL224" s="404"/>
      <c r="CM224" s="404"/>
      <c r="CN224" s="404"/>
      <c r="CO224" s="404"/>
      <c r="CP224" s="404"/>
      <c r="CQ224" s="404"/>
      <c r="CR224" s="404"/>
      <c r="CS224" s="404"/>
      <c r="CT224" s="404"/>
      <c r="CU224" s="404"/>
      <c r="CV224" s="404"/>
      <c r="CW224" s="404"/>
      <c r="CX224" s="404"/>
      <c r="CY224" s="404"/>
      <c r="CZ224" s="405"/>
    </row>
    <row r="225" spans="1:104" s="18" customFormat="1" ht="12.75" x14ac:dyDescent="0.25">
      <c r="A225" s="413">
        <v>1</v>
      </c>
      <c r="B225" s="413"/>
      <c r="C225" s="413"/>
      <c r="D225" s="413"/>
      <c r="E225" s="413"/>
      <c r="F225" s="413"/>
      <c r="G225" s="413"/>
      <c r="H225" s="413">
        <v>2</v>
      </c>
      <c r="I225" s="413"/>
      <c r="J225" s="413"/>
      <c r="K225" s="413"/>
      <c r="L225" s="413"/>
      <c r="M225" s="413"/>
      <c r="N225" s="413"/>
      <c r="O225" s="413"/>
      <c r="P225" s="413"/>
      <c r="Q225" s="413"/>
      <c r="R225" s="413"/>
      <c r="S225" s="413"/>
      <c r="T225" s="413"/>
      <c r="U225" s="413"/>
      <c r="V225" s="413"/>
      <c r="W225" s="413"/>
      <c r="X225" s="413"/>
      <c r="Y225" s="413"/>
      <c r="Z225" s="413"/>
      <c r="AA225" s="413"/>
      <c r="AB225" s="413"/>
      <c r="AC225" s="413"/>
      <c r="AD225" s="413"/>
      <c r="AE225" s="413"/>
      <c r="AF225" s="413"/>
      <c r="AG225" s="413"/>
      <c r="AH225" s="413"/>
      <c r="AI225" s="413"/>
      <c r="AJ225" s="413"/>
      <c r="AK225" s="413"/>
      <c r="AL225" s="413"/>
      <c r="AM225" s="413"/>
      <c r="AN225" s="413"/>
      <c r="AO225" s="413"/>
      <c r="AP225" s="413"/>
      <c r="AQ225" s="413"/>
      <c r="AR225" s="413"/>
      <c r="AS225" s="413"/>
      <c r="AT225" s="413"/>
      <c r="AU225" s="413"/>
      <c r="AV225" s="413"/>
      <c r="AW225" s="413"/>
      <c r="AX225" s="413"/>
      <c r="AY225" s="413"/>
      <c r="AZ225" s="413"/>
      <c r="BA225" s="413"/>
      <c r="BB225" s="413"/>
      <c r="BC225" s="413">
        <v>3</v>
      </c>
      <c r="BD225" s="413"/>
      <c r="BE225" s="413"/>
      <c r="BF225" s="413"/>
      <c r="BG225" s="413"/>
      <c r="BH225" s="413"/>
      <c r="BI225" s="413"/>
      <c r="BJ225" s="413"/>
      <c r="BK225" s="413"/>
      <c r="BL225" s="413"/>
      <c r="BM225" s="413"/>
      <c r="BN225" s="413"/>
      <c r="BO225" s="413"/>
      <c r="BP225" s="413"/>
      <c r="BQ225" s="413"/>
      <c r="BR225" s="413"/>
      <c r="BS225" s="413">
        <v>4</v>
      </c>
      <c r="BT225" s="413"/>
      <c r="BU225" s="413"/>
      <c r="BV225" s="413"/>
      <c r="BW225" s="413"/>
      <c r="BX225" s="413"/>
      <c r="BY225" s="413"/>
      <c r="BZ225" s="413"/>
      <c r="CA225" s="413"/>
      <c r="CB225" s="413"/>
      <c r="CC225" s="413"/>
      <c r="CD225" s="413"/>
      <c r="CE225" s="413"/>
      <c r="CF225" s="413"/>
      <c r="CG225" s="413"/>
      <c r="CH225" s="413"/>
      <c r="CI225" s="413">
        <v>5</v>
      </c>
      <c r="CJ225" s="413"/>
      <c r="CK225" s="413"/>
      <c r="CL225" s="413"/>
      <c r="CM225" s="413"/>
      <c r="CN225" s="413"/>
      <c r="CO225" s="413"/>
      <c r="CP225" s="413"/>
      <c r="CQ225" s="413"/>
      <c r="CR225" s="413"/>
      <c r="CS225" s="413"/>
      <c r="CT225" s="413"/>
      <c r="CU225" s="413"/>
      <c r="CV225" s="413"/>
      <c r="CW225" s="413"/>
      <c r="CX225" s="413"/>
      <c r="CY225" s="413"/>
      <c r="CZ225" s="413"/>
    </row>
    <row r="226" spans="1:104" s="19" customFormat="1" ht="15" customHeight="1" x14ac:dyDescent="0.25">
      <c r="A226" s="431" t="s">
        <v>244</v>
      </c>
      <c r="B226" s="432"/>
      <c r="C226" s="432"/>
      <c r="D226" s="432"/>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432"/>
      <c r="AE226" s="432"/>
      <c r="AF226" s="432"/>
      <c r="AG226" s="432"/>
      <c r="AH226" s="432"/>
      <c r="AI226" s="432"/>
      <c r="AJ226" s="432"/>
      <c r="AK226" s="432"/>
      <c r="AL226" s="432"/>
      <c r="AM226" s="432"/>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row>
    <row r="227" spans="1:104" s="19" customFormat="1" ht="15" customHeight="1" x14ac:dyDescent="0.25">
      <c r="A227" s="417"/>
      <c r="B227" s="418"/>
      <c r="C227" s="418"/>
      <c r="D227" s="418"/>
      <c r="E227" s="418"/>
      <c r="F227" s="418"/>
      <c r="G227" s="419"/>
      <c r="H227" s="420"/>
      <c r="I227" s="421"/>
      <c r="J227" s="421"/>
      <c r="K227" s="421"/>
      <c r="L227" s="421"/>
      <c r="M227" s="421"/>
      <c r="N227" s="421"/>
      <c r="O227" s="421"/>
      <c r="P227" s="421"/>
      <c r="Q227" s="421"/>
      <c r="R227" s="421"/>
      <c r="S227" s="421"/>
      <c r="T227" s="421"/>
      <c r="U227" s="421"/>
      <c r="V227" s="421"/>
      <c r="W227" s="421"/>
      <c r="X227" s="421"/>
      <c r="Y227" s="421"/>
      <c r="Z227" s="421"/>
      <c r="AA227" s="421"/>
      <c r="AB227" s="421"/>
      <c r="AC227" s="421"/>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1"/>
      <c r="AY227" s="421"/>
      <c r="AZ227" s="421"/>
      <c r="BA227" s="421"/>
      <c r="BB227" s="422"/>
      <c r="BC227" s="428"/>
      <c r="BD227" s="429"/>
      <c r="BE227" s="429"/>
      <c r="BF227" s="429"/>
      <c r="BG227" s="429"/>
      <c r="BH227" s="429"/>
      <c r="BI227" s="429"/>
      <c r="BJ227" s="429"/>
      <c r="BK227" s="429"/>
      <c r="BL227" s="429"/>
      <c r="BM227" s="429"/>
      <c r="BN227" s="429"/>
      <c r="BO227" s="429"/>
      <c r="BP227" s="429"/>
      <c r="BQ227" s="429"/>
      <c r="BR227" s="430"/>
      <c r="BS227" s="428"/>
      <c r="BT227" s="429"/>
      <c r="BU227" s="429"/>
      <c r="BV227" s="429"/>
      <c r="BW227" s="429"/>
      <c r="BX227" s="429"/>
      <c r="BY227" s="429"/>
      <c r="BZ227" s="429"/>
      <c r="CA227" s="429"/>
      <c r="CB227" s="429"/>
      <c r="CC227" s="429"/>
      <c r="CD227" s="429"/>
      <c r="CE227" s="429"/>
      <c r="CF227" s="429"/>
      <c r="CG227" s="429"/>
      <c r="CH227" s="430"/>
      <c r="CI227" s="428"/>
      <c r="CJ227" s="429"/>
      <c r="CK227" s="429"/>
      <c r="CL227" s="429"/>
      <c r="CM227" s="429"/>
      <c r="CN227" s="429"/>
      <c r="CO227" s="429"/>
      <c r="CP227" s="429"/>
      <c r="CQ227" s="429"/>
      <c r="CR227" s="429"/>
      <c r="CS227" s="429"/>
      <c r="CT227" s="429"/>
      <c r="CU227" s="429"/>
      <c r="CV227" s="429"/>
      <c r="CW227" s="429"/>
      <c r="CX227" s="429"/>
      <c r="CY227" s="429"/>
      <c r="CZ227" s="430"/>
    </row>
    <row r="228" spans="1:104" s="19" customFormat="1" ht="15" customHeight="1" x14ac:dyDescent="0.25">
      <c r="A228" s="397" t="s">
        <v>279</v>
      </c>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398"/>
      <c r="AY228" s="398"/>
      <c r="AZ228" s="398"/>
      <c r="BA228" s="398"/>
      <c r="BB228" s="399"/>
      <c r="BC228" s="393" t="s">
        <v>4</v>
      </c>
      <c r="BD228" s="393"/>
      <c r="BE228" s="393"/>
      <c r="BF228" s="393"/>
      <c r="BG228" s="393"/>
      <c r="BH228" s="393"/>
      <c r="BI228" s="393"/>
      <c r="BJ228" s="393"/>
      <c r="BK228" s="393"/>
      <c r="BL228" s="393"/>
      <c r="BM228" s="393"/>
      <c r="BN228" s="393"/>
      <c r="BO228" s="393"/>
      <c r="BP228" s="393"/>
      <c r="BQ228" s="393"/>
      <c r="BR228" s="393"/>
      <c r="BS228" s="393" t="s">
        <v>4</v>
      </c>
      <c r="BT228" s="393"/>
      <c r="BU228" s="393"/>
      <c r="BV228" s="393"/>
      <c r="BW228" s="393"/>
      <c r="BX228" s="393"/>
      <c r="BY228" s="393"/>
      <c r="BZ228" s="393"/>
      <c r="CA228" s="393"/>
      <c r="CB228" s="393"/>
      <c r="CC228" s="393"/>
      <c r="CD228" s="393"/>
      <c r="CE228" s="393"/>
      <c r="CF228" s="393"/>
      <c r="CG228" s="393"/>
      <c r="CH228" s="393"/>
      <c r="CI228" s="428"/>
      <c r="CJ228" s="429"/>
      <c r="CK228" s="429"/>
      <c r="CL228" s="429"/>
      <c r="CM228" s="429"/>
      <c r="CN228" s="429"/>
      <c r="CO228" s="429"/>
      <c r="CP228" s="429"/>
      <c r="CQ228" s="429"/>
      <c r="CR228" s="429"/>
      <c r="CS228" s="429"/>
      <c r="CT228" s="429"/>
      <c r="CU228" s="429"/>
      <c r="CV228" s="429"/>
      <c r="CW228" s="429"/>
      <c r="CX228" s="429"/>
      <c r="CY228" s="429"/>
      <c r="CZ228" s="430"/>
    </row>
    <row r="229" spans="1:104" s="19" customFormat="1" ht="15" customHeight="1" x14ac:dyDescent="0.25">
      <c r="A229" s="431" t="s">
        <v>244</v>
      </c>
      <c r="B229" s="432"/>
      <c r="C229" s="432"/>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row>
    <row r="230" spans="1:104" s="19" customFormat="1" ht="15" customHeight="1" x14ac:dyDescent="0.25">
      <c r="A230" s="417"/>
      <c r="B230" s="418"/>
      <c r="C230" s="418"/>
      <c r="D230" s="418"/>
      <c r="E230" s="418"/>
      <c r="F230" s="418"/>
      <c r="G230" s="419"/>
      <c r="H230" s="420"/>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1"/>
      <c r="AL230" s="421"/>
      <c r="AM230" s="421"/>
      <c r="AN230" s="421"/>
      <c r="AO230" s="421"/>
      <c r="AP230" s="421"/>
      <c r="AQ230" s="421"/>
      <c r="AR230" s="421"/>
      <c r="AS230" s="421"/>
      <c r="AT230" s="421"/>
      <c r="AU230" s="421"/>
      <c r="AV230" s="421"/>
      <c r="AW230" s="421"/>
      <c r="AX230" s="421"/>
      <c r="AY230" s="421"/>
      <c r="AZ230" s="421"/>
      <c r="BA230" s="421"/>
      <c r="BB230" s="422"/>
      <c r="BC230" s="428"/>
      <c r="BD230" s="429"/>
      <c r="BE230" s="429"/>
      <c r="BF230" s="429"/>
      <c r="BG230" s="429"/>
      <c r="BH230" s="429"/>
      <c r="BI230" s="429"/>
      <c r="BJ230" s="429"/>
      <c r="BK230" s="429"/>
      <c r="BL230" s="429"/>
      <c r="BM230" s="429"/>
      <c r="BN230" s="429"/>
      <c r="BO230" s="429"/>
      <c r="BP230" s="429"/>
      <c r="BQ230" s="429"/>
      <c r="BR230" s="430"/>
      <c r="BS230" s="428"/>
      <c r="BT230" s="429"/>
      <c r="BU230" s="429"/>
      <c r="BV230" s="429"/>
      <c r="BW230" s="429"/>
      <c r="BX230" s="429"/>
      <c r="BY230" s="429"/>
      <c r="BZ230" s="429"/>
      <c r="CA230" s="429"/>
      <c r="CB230" s="429"/>
      <c r="CC230" s="429"/>
      <c r="CD230" s="429"/>
      <c r="CE230" s="429"/>
      <c r="CF230" s="429"/>
      <c r="CG230" s="429"/>
      <c r="CH230" s="430"/>
      <c r="CI230" s="428"/>
      <c r="CJ230" s="429"/>
      <c r="CK230" s="429"/>
      <c r="CL230" s="429"/>
      <c r="CM230" s="429"/>
      <c r="CN230" s="429"/>
      <c r="CO230" s="429"/>
      <c r="CP230" s="429"/>
      <c r="CQ230" s="429"/>
      <c r="CR230" s="429"/>
      <c r="CS230" s="429"/>
      <c r="CT230" s="429"/>
      <c r="CU230" s="429"/>
      <c r="CV230" s="429"/>
      <c r="CW230" s="429"/>
      <c r="CX230" s="429"/>
      <c r="CY230" s="429"/>
      <c r="CZ230" s="430"/>
    </row>
    <row r="231" spans="1:104" s="19" customFormat="1" ht="15" customHeight="1" x14ac:dyDescent="0.25">
      <c r="A231" s="397" t="s">
        <v>279</v>
      </c>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c r="AG231" s="398"/>
      <c r="AH231" s="398"/>
      <c r="AI231" s="398"/>
      <c r="AJ231" s="398"/>
      <c r="AK231" s="398"/>
      <c r="AL231" s="398"/>
      <c r="AM231" s="398"/>
      <c r="AN231" s="398"/>
      <c r="AO231" s="398"/>
      <c r="AP231" s="398"/>
      <c r="AQ231" s="398"/>
      <c r="AR231" s="398"/>
      <c r="AS231" s="398"/>
      <c r="AT231" s="398"/>
      <c r="AU231" s="398"/>
      <c r="AV231" s="398"/>
      <c r="AW231" s="398"/>
      <c r="AX231" s="398"/>
      <c r="AY231" s="398"/>
      <c r="AZ231" s="398"/>
      <c r="BA231" s="398"/>
      <c r="BB231" s="399"/>
      <c r="BC231" s="393" t="s">
        <v>4</v>
      </c>
      <c r="BD231" s="393"/>
      <c r="BE231" s="393"/>
      <c r="BF231" s="393"/>
      <c r="BG231" s="393"/>
      <c r="BH231" s="393"/>
      <c r="BI231" s="393"/>
      <c r="BJ231" s="393"/>
      <c r="BK231" s="393"/>
      <c r="BL231" s="393"/>
      <c r="BM231" s="393"/>
      <c r="BN231" s="393"/>
      <c r="BO231" s="393"/>
      <c r="BP231" s="393"/>
      <c r="BQ231" s="393"/>
      <c r="BR231" s="393"/>
      <c r="BS231" s="393" t="s">
        <v>4</v>
      </c>
      <c r="BT231" s="393"/>
      <c r="BU231" s="393"/>
      <c r="BV231" s="393"/>
      <c r="BW231" s="393"/>
      <c r="BX231" s="393"/>
      <c r="BY231" s="393"/>
      <c r="BZ231" s="393"/>
      <c r="CA231" s="393"/>
      <c r="CB231" s="393"/>
      <c r="CC231" s="393"/>
      <c r="CD231" s="393"/>
      <c r="CE231" s="393"/>
      <c r="CF231" s="393"/>
      <c r="CG231" s="393"/>
      <c r="CH231" s="393"/>
      <c r="CI231" s="428"/>
      <c r="CJ231" s="429"/>
      <c r="CK231" s="429"/>
      <c r="CL231" s="429"/>
      <c r="CM231" s="429"/>
      <c r="CN231" s="429"/>
      <c r="CO231" s="429"/>
      <c r="CP231" s="429"/>
      <c r="CQ231" s="429"/>
      <c r="CR231" s="429"/>
      <c r="CS231" s="429"/>
      <c r="CT231" s="429"/>
      <c r="CU231" s="429"/>
      <c r="CV231" s="429"/>
      <c r="CW231" s="429"/>
      <c r="CX231" s="429"/>
      <c r="CY231" s="429"/>
      <c r="CZ231" s="430"/>
    </row>
    <row r="232" spans="1:104" s="19" customFormat="1" ht="15" customHeight="1" x14ac:dyDescent="0.25">
      <c r="A232" s="423" t="s">
        <v>55</v>
      </c>
      <c r="B232" s="424"/>
      <c r="C232" s="424"/>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24"/>
      <c r="AD232" s="424"/>
      <c r="AE232" s="424"/>
      <c r="AF232" s="424"/>
      <c r="AG232" s="424"/>
      <c r="AH232" s="424"/>
      <c r="AI232" s="424"/>
      <c r="AJ232" s="424"/>
      <c r="AK232" s="424"/>
      <c r="AL232" s="424"/>
      <c r="AM232" s="424"/>
      <c r="AN232" s="424"/>
      <c r="AO232" s="424"/>
      <c r="AP232" s="424"/>
      <c r="AQ232" s="424"/>
      <c r="AR232" s="424"/>
      <c r="AS232" s="424"/>
      <c r="AT232" s="424"/>
      <c r="AU232" s="424"/>
      <c r="AV232" s="424"/>
      <c r="AW232" s="424"/>
      <c r="AX232" s="424"/>
      <c r="AY232" s="424"/>
      <c r="AZ232" s="424"/>
      <c r="BA232" s="424"/>
      <c r="BB232" s="425"/>
      <c r="BC232" s="393" t="s">
        <v>4</v>
      </c>
      <c r="BD232" s="393"/>
      <c r="BE232" s="393"/>
      <c r="BF232" s="393"/>
      <c r="BG232" s="393"/>
      <c r="BH232" s="393"/>
      <c r="BI232" s="393"/>
      <c r="BJ232" s="393"/>
      <c r="BK232" s="393"/>
      <c r="BL232" s="393"/>
      <c r="BM232" s="393"/>
      <c r="BN232" s="393"/>
      <c r="BO232" s="393"/>
      <c r="BP232" s="393"/>
      <c r="BQ232" s="393"/>
      <c r="BR232" s="393"/>
      <c r="BS232" s="393" t="s">
        <v>4</v>
      </c>
      <c r="BT232" s="393"/>
      <c r="BU232" s="393"/>
      <c r="BV232" s="393"/>
      <c r="BW232" s="393"/>
      <c r="BX232" s="393"/>
      <c r="BY232" s="393"/>
      <c r="BZ232" s="393"/>
      <c r="CA232" s="393"/>
      <c r="CB232" s="393"/>
      <c r="CC232" s="393"/>
      <c r="CD232" s="393"/>
      <c r="CE232" s="393"/>
      <c r="CF232" s="393"/>
      <c r="CG232" s="393"/>
      <c r="CH232" s="393"/>
      <c r="CI232" s="393"/>
      <c r="CJ232" s="393"/>
      <c r="CK232" s="393"/>
      <c r="CL232" s="393"/>
      <c r="CM232" s="393"/>
      <c r="CN232" s="393"/>
      <c r="CO232" s="393"/>
      <c r="CP232" s="393"/>
      <c r="CQ232" s="393"/>
      <c r="CR232" s="393"/>
      <c r="CS232" s="393"/>
      <c r="CT232" s="393"/>
      <c r="CU232" s="393"/>
      <c r="CV232" s="393"/>
      <c r="CW232" s="393"/>
      <c r="CX232" s="393"/>
      <c r="CY232" s="393"/>
      <c r="CZ232" s="393"/>
    </row>
    <row r="233" spans="1:104" s="76" customFormat="1" ht="14.25" x14ac:dyDescent="0.2"/>
    <row r="234" spans="1:104" s="76" customFormat="1" ht="14.25" x14ac:dyDescent="0.2">
      <c r="A234" s="396" t="s">
        <v>272</v>
      </c>
      <c r="B234" s="396"/>
      <c r="C234" s="396"/>
      <c r="D234" s="396"/>
      <c r="E234" s="396"/>
      <c r="F234" s="396"/>
      <c r="G234" s="396"/>
      <c r="H234" s="396"/>
      <c r="I234" s="396"/>
      <c r="J234" s="396"/>
      <c r="K234" s="396"/>
      <c r="L234" s="396"/>
      <c r="M234" s="396"/>
      <c r="N234" s="396"/>
      <c r="O234" s="396"/>
      <c r="P234" s="396"/>
      <c r="Q234" s="396"/>
      <c r="R234" s="396"/>
      <c r="S234" s="396"/>
      <c r="T234" s="396"/>
      <c r="U234" s="396"/>
      <c r="V234" s="396"/>
      <c r="W234" s="396"/>
      <c r="X234" s="396"/>
      <c r="Y234" s="396"/>
      <c r="Z234" s="396"/>
      <c r="AA234" s="396"/>
      <c r="AB234" s="396"/>
      <c r="AC234" s="396"/>
      <c r="AD234" s="396"/>
      <c r="AE234" s="396"/>
      <c r="AF234" s="396"/>
      <c r="AG234" s="396"/>
      <c r="AH234" s="396"/>
      <c r="AI234" s="396"/>
      <c r="AJ234" s="396"/>
      <c r="AK234" s="396"/>
      <c r="AL234" s="396"/>
      <c r="AM234" s="396"/>
      <c r="AN234" s="396"/>
      <c r="AO234" s="396"/>
      <c r="AP234" s="396"/>
      <c r="AQ234" s="396"/>
      <c r="AR234" s="396"/>
      <c r="AS234" s="396"/>
      <c r="AT234" s="396"/>
      <c r="AU234" s="396"/>
      <c r="AV234" s="396"/>
      <c r="AW234" s="396"/>
      <c r="AX234" s="396"/>
      <c r="AY234" s="396"/>
      <c r="AZ234" s="396"/>
      <c r="BA234" s="396"/>
      <c r="BB234" s="396"/>
      <c r="BC234" s="396"/>
      <c r="BD234" s="396"/>
      <c r="BE234" s="396"/>
      <c r="BF234" s="396"/>
      <c r="BG234" s="396"/>
      <c r="BH234" s="396"/>
      <c r="BI234" s="396"/>
      <c r="BJ234" s="396"/>
      <c r="BK234" s="396"/>
      <c r="BL234" s="396"/>
      <c r="BM234" s="396"/>
      <c r="BN234" s="396"/>
      <c r="BO234" s="396"/>
      <c r="BP234" s="396"/>
      <c r="BQ234" s="396"/>
      <c r="BR234" s="396"/>
      <c r="BS234" s="396"/>
      <c r="BT234" s="396"/>
      <c r="BU234" s="396"/>
      <c r="BV234" s="396"/>
      <c r="BW234" s="396"/>
      <c r="BX234" s="396"/>
      <c r="BY234" s="396"/>
      <c r="BZ234" s="396"/>
      <c r="CA234" s="396"/>
      <c r="CB234" s="396"/>
      <c r="CC234" s="396"/>
      <c r="CD234" s="396"/>
      <c r="CE234" s="396"/>
      <c r="CF234" s="396"/>
      <c r="CG234" s="396"/>
      <c r="CH234" s="396"/>
      <c r="CI234" s="396"/>
      <c r="CJ234" s="396"/>
      <c r="CK234" s="396"/>
      <c r="CL234" s="396"/>
      <c r="CM234" s="396"/>
      <c r="CN234" s="396"/>
      <c r="CO234" s="396"/>
      <c r="CP234" s="396"/>
      <c r="CQ234" s="396"/>
      <c r="CR234" s="396"/>
      <c r="CS234" s="396"/>
      <c r="CT234" s="396"/>
      <c r="CU234" s="396"/>
      <c r="CV234" s="396"/>
      <c r="CW234" s="396"/>
      <c r="CX234" s="396"/>
      <c r="CY234" s="396"/>
      <c r="CZ234" s="396"/>
    </row>
    <row r="235" spans="1:104" s="76" customFormat="1" ht="14.25" x14ac:dyDescent="0.2"/>
    <row r="236" spans="1:104" s="76" customFormat="1" ht="14.25" x14ac:dyDescent="0.2">
      <c r="A236" s="76" t="s">
        <v>46</v>
      </c>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2"/>
      <c r="BC236" s="402"/>
      <c r="BD236" s="402"/>
      <c r="BE236" s="402"/>
      <c r="BF236" s="402"/>
      <c r="BG236" s="402"/>
      <c r="BH236" s="402"/>
      <c r="BI236" s="402"/>
      <c r="BJ236" s="402"/>
      <c r="BK236" s="402"/>
      <c r="BL236" s="402"/>
      <c r="BM236" s="402"/>
      <c r="BN236" s="402"/>
      <c r="BO236" s="402"/>
      <c r="BP236" s="402"/>
      <c r="BQ236" s="402"/>
      <c r="BR236" s="402"/>
      <c r="BS236" s="402"/>
      <c r="BT236" s="402"/>
      <c r="BU236" s="402"/>
      <c r="BV236" s="402"/>
      <c r="BW236" s="402"/>
      <c r="BX236" s="402"/>
      <c r="BY236" s="402"/>
      <c r="BZ236" s="402"/>
      <c r="CA236" s="402"/>
      <c r="CB236" s="402"/>
      <c r="CC236" s="402"/>
      <c r="CD236" s="402"/>
      <c r="CE236" s="402"/>
      <c r="CF236" s="402"/>
      <c r="CG236" s="402"/>
      <c r="CH236" s="402"/>
      <c r="CI236" s="402"/>
      <c r="CJ236" s="402"/>
      <c r="CK236" s="402"/>
      <c r="CL236" s="402"/>
      <c r="CM236" s="402"/>
      <c r="CN236" s="402"/>
      <c r="CO236" s="402"/>
      <c r="CP236" s="402"/>
      <c r="CQ236" s="402"/>
      <c r="CR236" s="402"/>
      <c r="CS236" s="402"/>
      <c r="CT236" s="402"/>
      <c r="CU236" s="402"/>
      <c r="CV236" s="402"/>
      <c r="CW236" s="402"/>
      <c r="CX236" s="402"/>
      <c r="CY236" s="402"/>
      <c r="CZ236" s="402"/>
    </row>
    <row r="237" spans="1:104" s="76" customFormat="1" ht="14.25" x14ac:dyDescent="0.2"/>
    <row r="238" spans="1:104" ht="30" customHeight="1" x14ac:dyDescent="0.25">
      <c r="A238" s="361" t="s">
        <v>48</v>
      </c>
      <c r="B238" s="362"/>
      <c r="C238" s="362"/>
      <c r="D238" s="362"/>
      <c r="E238" s="362"/>
      <c r="F238" s="362"/>
      <c r="G238" s="363"/>
      <c r="H238" s="361" t="s">
        <v>75</v>
      </c>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c r="AS238" s="362"/>
      <c r="AT238" s="362"/>
      <c r="AU238" s="362"/>
      <c r="AV238" s="362"/>
      <c r="AW238" s="362"/>
      <c r="AX238" s="362"/>
      <c r="AY238" s="362"/>
      <c r="AZ238" s="362"/>
      <c r="BA238" s="362"/>
      <c r="BB238" s="362"/>
      <c r="BC238" s="362"/>
      <c r="BD238" s="362"/>
      <c r="BE238" s="362"/>
      <c r="BF238" s="362"/>
      <c r="BG238" s="362"/>
      <c r="BH238" s="362"/>
      <c r="BI238" s="362"/>
      <c r="BJ238" s="362"/>
      <c r="BK238" s="362"/>
      <c r="BL238" s="362"/>
      <c r="BM238" s="362"/>
      <c r="BN238" s="362"/>
      <c r="BO238" s="362"/>
      <c r="BP238" s="362"/>
      <c r="BQ238" s="362"/>
      <c r="BR238" s="363"/>
      <c r="BS238" s="412" t="s">
        <v>278</v>
      </c>
      <c r="BT238" s="412"/>
      <c r="BU238" s="412"/>
      <c r="BV238" s="412"/>
      <c r="BW238" s="412"/>
      <c r="BX238" s="412"/>
      <c r="BY238" s="412"/>
      <c r="BZ238" s="412"/>
      <c r="CA238" s="412"/>
      <c r="CB238" s="412"/>
      <c r="CC238" s="412"/>
      <c r="CD238" s="412"/>
      <c r="CE238" s="412"/>
      <c r="CF238" s="412"/>
      <c r="CG238" s="412"/>
      <c r="CH238" s="412"/>
      <c r="CI238" s="412" t="s">
        <v>96</v>
      </c>
      <c r="CJ238" s="412"/>
      <c r="CK238" s="412"/>
      <c r="CL238" s="412"/>
      <c r="CM238" s="412"/>
      <c r="CN238" s="412"/>
      <c r="CO238" s="412"/>
      <c r="CP238" s="412"/>
      <c r="CQ238" s="412"/>
      <c r="CR238" s="412"/>
      <c r="CS238" s="412"/>
      <c r="CT238" s="412"/>
      <c r="CU238" s="412"/>
      <c r="CV238" s="412"/>
      <c r="CW238" s="412"/>
      <c r="CX238" s="412"/>
      <c r="CY238" s="412"/>
      <c r="CZ238" s="412"/>
    </row>
    <row r="239" spans="1:104" s="20" customFormat="1" ht="12.75" x14ac:dyDescent="0.2">
      <c r="A239" s="413">
        <v>1</v>
      </c>
      <c r="B239" s="413"/>
      <c r="C239" s="413"/>
      <c r="D239" s="413"/>
      <c r="E239" s="413"/>
      <c r="F239" s="413"/>
      <c r="G239" s="413"/>
      <c r="H239" s="413">
        <v>2</v>
      </c>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3"/>
      <c r="AE239" s="413"/>
      <c r="AF239" s="413"/>
      <c r="AG239" s="413"/>
      <c r="AH239" s="413"/>
      <c r="AI239" s="413"/>
      <c r="AJ239" s="413"/>
      <c r="AK239" s="413"/>
      <c r="AL239" s="413"/>
      <c r="AM239" s="413"/>
      <c r="AN239" s="413"/>
      <c r="AO239" s="413"/>
      <c r="AP239" s="413"/>
      <c r="AQ239" s="413"/>
      <c r="AR239" s="413"/>
      <c r="AS239" s="413"/>
      <c r="AT239" s="413"/>
      <c r="AU239" s="413"/>
      <c r="AV239" s="413"/>
      <c r="AW239" s="413"/>
      <c r="AX239" s="413"/>
      <c r="AY239" s="413"/>
      <c r="AZ239" s="413"/>
      <c r="BA239" s="413"/>
      <c r="BB239" s="413"/>
      <c r="BC239" s="413"/>
      <c r="BD239" s="413"/>
      <c r="BE239" s="413"/>
      <c r="BF239" s="413"/>
      <c r="BG239" s="413"/>
      <c r="BH239" s="413"/>
      <c r="BI239" s="413"/>
      <c r="BJ239" s="413"/>
      <c r="BK239" s="413"/>
      <c r="BL239" s="413"/>
      <c r="BM239" s="413"/>
      <c r="BN239" s="413"/>
      <c r="BO239" s="413"/>
      <c r="BP239" s="413"/>
      <c r="BQ239" s="413"/>
      <c r="BR239" s="413"/>
      <c r="BS239" s="413">
        <v>3</v>
      </c>
      <c r="BT239" s="413"/>
      <c r="BU239" s="413"/>
      <c r="BV239" s="413"/>
      <c r="BW239" s="413"/>
      <c r="BX239" s="413"/>
      <c r="BY239" s="413"/>
      <c r="BZ239" s="413"/>
      <c r="CA239" s="413"/>
      <c r="CB239" s="413"/>
      <c r="CC239" s="413"/>
      <c r="CD239" s="413"/>
      <c r="CE239" s="413"/>
      <c r="CF239" s="413"/>
      <c r="CG239" s="413"/>
      <c r="CH239" s="413"/>
      <c r="CI239" s="413">
        <v>4</v>
      </c>
      <c r="CJ239" s="413"/>
      <c r="CK239" s="413"/>
      <c r="CL239" s="413"/>
      <c r="CM239" s="413"/>
      <c r="CN239" s="413"/>
      <c r="CO239" s="413"/>
      <c r="CP239" s="413"/>
      <c r="CQ239" s="413"/>
      <c r="CR239" s="413"/>
      <c r="CS239" s="413"/>
      <c r="CT239" s="413"/>
      <c r="CU239" s="413"/>
      <c r="CV239" s="413"/>
      <c r="CW239" s="413"/>
      <c r="CX239" s="413"/>
      <c r="CY239" s="413"/>
      <c r="CZ239" s="413"/>
    </row>
    <row r="240" spans="1:104" ht="15" customHeight="1" x14ac:dyDescent="0.25">
      <c r="A240" s="435" t="s">
        <v>244</v>
      </c>
      <c r="B240" s="436"/>
      <c r="C240" s="436"/>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6"/>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6"/>
      <c r="AY240" s="436"/>
      <c r="AZ240" s="436"/>
      <c r="BA240" s="436"/>
      <c r="BB240" s="436"/>
      <c r="BC240" s="436"/>
      <c r="BD240" s="436"/>
      <c r="BE240" s="436"/>
      <c r="BF240" s="436"/>
      <c r="BG240" s="436"/>
      <c r="BH240" s="436"/>
      <c r="BI240" s="436"/>
      <c r="BJ240" s="436"/>
      <c r="BK240" s="436"/>
      <c r="BL240" s="436"/>
      <c r="BM240" s="436"/>
      <c r="BN240" s="436"/>
      <c r="BO240" s="436"/>
      <c r="BP240" s="436"/>
      <c r="BQ240" s="436"/>
      <c r="BR240" s="436"/>
      <c r="BS240" s="436"/>
      <c r="BT240" s="436"/>
      <c r="BU240" s="436"/>
      <c r="BV240" s="436"/>
      <c r="BW240" s="436"/>
      <c r="BX240" s="436"/>
      <c r="BY240" s="436"/>
      <c r="BZ240" s="436"/>
      <c r="CA240" s="436"/>
      <c r="CB240" s="436"/>
      <c r="CC240" s="436"/>
      <c r="CD240" s="436"/>
      <c r="CE240" s="436"/>
      <c r="CF240" s="436"/>
      <c r="CG240" s="436"/>
      <c r="CH240" s="436"/>
      <c r="CI240" s="436"/>
      <c r="CJ240" s="436"/>
      <c r="CK240" s="436"/>
      <c r="CL240" s="436"/>
      <c r="CM240" s="436"/>
      <c r="CN240" s="436"/>
      <c r="CO240" s="436"/>
      <c r="CP240" s="436"/>
      <c r="CQ240" s="436"/>
      <c r="CR240" s="436"/>
      <c r="CS240" s="436"/>
      <c r="CT240" s="436"/>
      <c r="CU240" s="436"/>
      <c r="CV240" s="436"/>
      <c r="CW240" s="436"/>
      <c r="CX240" s="436"/>
      <c r="CY240" s="436"/>
      <c r="CZ240" s="437"/>
    </row>
    <row r="241" spans="1:104" ht="15" customHeight="1" x14ac:dyDescent="0.25">
      <c r="A241" s="426"/>
      <c r="B241" s="426"/>
      <c r="C241" s="426"/>
      <c r="D241" s="426"/>
      <c r="E241" s="426"/>
      <c r="F241" s="426"/>
      <c r="G241" s="426"/>
      <c r="H241" s="420"/>
      <c r="I241" s="42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c r="AF241" s="421"/>
      <c r="AG241" s="421"/>
      <c r="AH241" s="421"/>
      <c r="AI241" s="421"/>
      <c r="AJ241" s="421"/>
      <c r="AK241" s="421"/>
      <c r="AL241" s="421"/>
      <c r="AM241" s="421"/>
      <c r="AN241" s="421"/>
      <c r="AO241" s="421"/>
      <c r="AP241" s="421"/>
      <c r="AQ241" s="421"/>
      <c r="AR241" s="421"/>
      <c r="AS241" s="421"/>
      <c r="AT241" s="421"/>
      <c r="AU241" s="421"/>
      <c r="AV241" s="421"/>
      <c r="AW241" s="421"/>
      <c r="AX241" s="421"/>
      <c r="AY241" s="421"/>
      <c r="AZ241" s="421"/>
      <c r="BA241" s="421"/>
      <c r="BB241" s="421"/>
      <c r="BC241" s="421"/>
      <c r="BD241" s="421"/>
      <c r="BE241" s="421"/>
      <c r="BF241" s="421"/>
      <c r="BG241" s="421"/>
      <c r="BH241" s="421"/>
      <c r="BI241" s="421"/>
      <c r="BJ241" s="421"/>
      <c r="BK241" s="421"/>
      <c r="BL241" s="421"/>
      <c r="BM241" s="421"/>
      <c r="BN241" s="421"/>
      <c r="BO241" s="421"/>
      <c r="BP241" s="421"/>
      <c r="BQ241" s="421"/>
      <c r="BR241" s="422"/>
      <c r="BS241" s="393"/>
      <c r="BT241" s="393"/>
      <c r="BU241" s="393"/>
      <c r="BV241" s="393"/>
      <c r="BW241" s="393"/>
      <c r="BX241" s="393"/>
      <c r="BY241" s="393"/>
      <c r="BZ241" s="393"/>
      <c r="CA241" s="393"/>
      <c r="CB241" s="393"/>
      <c r="CC241" s="393"/>
      <c r="CD241" s="393"/>
      <c r="CE241" s="393"/>
      <c r="CF241" s="393"/>
      <c r="CG241" s="393"/>
      <c r="CH241" s="393"/>
      <c r="CI241" s="393"/>
      <c r="CJ241" s="393"/>
      <c r="CK241" s="393"/>
      <c r="CL241" s="393"/>
      <c r="CM241" s="393"/>
      <c r="CN241" s="393"/>
      <c r="CO241" s="393"/>
      <c r="CP241" s="393"/>
      <c r="CQ241" s="393"/>
      <c r="CR241" s="393"/>
      <c r="CS241" s="393"/>
      <c r="CT241" s="393"/>
      <c r="CU241" s="393"/>
      <c r="CV241" s="393"/>
      <c r="CW241" s="393"/>
      <c r="CX241" s="393"/>
      <c r="CY241" s="393"/>
      <c r="CZ241" s="393"/>
    </row>
    <row r="242" spans="1:104" ht="15" customHeight="1" x14ac:dyDescent="0.25">
      <c r="A242" s="423" t="s">
        <v>279</v>
      </c>
      <c r="B242" s="424"/>
      <c r="C242" s="424"/>
      <c r="D242" s="424"/>
      <c r="E242" s="424"/>
      <c r="F242" s="424"/>
      <c r="G242" s="424"/>
      <c r="H242" s="424"/>
      <c r="I242" s="424"/>
      <c r="J242" s="424"/>
      <c r="K242" s="424"/>
      <c r="L242" s="424"/>
      <c r="M242" s="424"/>
      <c r="N242" s="424"/>
      <c r="O242" s="424"/>
      <c r="P242" s="424"/>
      <c r="Q242" s="424"/>
      <c r="R242" s="424"/>
      <c r="S242" s="424"/>
      <c r="T242" s="424"/>
      <c r="U242" s="424"/>
      <c r="V242" s="424"/>
      <c r="W242" s="424"/>
      <c r="X242" s="424"/>
      <c r="Y242" s="424"/>
      <c r="Z242" s="424"/>
      <c r="AA242" s="424"/>
      <c r="AB242" s="424"/>
      <c r="AC242" s="424"/>
      <c r="AD242" s="424"/>
      <c r="AE242" s="424"/>
      <c r="AF242" s="424"/>
      <c r="AG242" s="424"/>
      <c r="AH242" s="424"/>
      <c r="AI242" s="424"/>
      <c r="AJ242" s="424"/>
      <c r="AK242" s="424"/>
      <c r="AL242" s="424"/>
      <c r="AM242" s="424"/>
      <c r="AN242" s="424"/>
      <c r="AO242" s="424"/>
      <c r="AP242" s="424"/>
      <c r="AQ242" s="424"/>
      <c r="AR242" s="424"/>
      <c r="AS242" s="424"/>
      <c r="AT242" s="424"/>
      <c r="AU242" s="424"/>
      <c r="AV242" s="424"/>
      <c r="AW242" s="424"/>
      <c r="AX242" s="424"/>
      <c r="AY242" s="424"/>
      <c r="AZ242" s="424"/>
      <c r="BA242" s="424"/>
      <c r="BB242" s="424"/>
      <c r="BC242" s="424"/>
      <c r="BD242" s="424"/>
      <c r="BE242" s="424"/>
      <c r="BF242" s="424"/>
      <c r="BG242" s="424"/>
      <c r="BH242" s="424"/>
      <c r="BI242" s="424"/>
      <c r="BJ242" s="424"/>
      <c r="BK242" s="424"/>
      <c r="BL242" s="424"/>
      <c r="BM242" s="424"/>
      <c r="BN242" s="424"/>
      <c r="BO242" s="424"/>
      <c r="BP242" s="424"/>
      <c r="BQ242" s="424"/>
      <c r="BR242" s="425"/>
      <c r="BS242" s="393" t="s">
        <v>4</v>
      </c>
      <c r="BT242" s="393"/>
      <c r="BU242" s="393"/>
      <c r="BV242" s="393"/>
      <c r="BW242" s="393"/>
      <c r="BX242" s="393"/>
      <c r="BY242" s="393"/>
      <c r="BZ242" s="393"/>
      <c r="CA242" s="393"/>
      <c r="CB242" s="393"/>
      <c r="CC242" s="393"/>
      <c r="CD242" s="393"/>
      <c r="CE242" s="393"/>
      <c r="CF242" s="393"/>
      <c r="CG242" s="393"/>
      <c r="CH242" s="393"/>
      <c r="CI242" s="393"/>
      <c r="CJ242" s="393"/>
      <c r="CK242" s="393"/>
      <c r="CL242" s="393"/>
      <c r="CM242" s="393"/>
      <c r="CN242" s="393"/>
      <c r="CO242" s="393"/>
      <c r="CP242" s="393"/>
      <c r="CQ242" s="393"/>
      <c r="CR242" s="393"/>
      <c r="CS242" s="393"/>
      <c r="CT242" s="393"/>
      <c r="CU242" s="393"/>
      <c r="CV242" s="393"/>
      <c r="CW242" s="393"/>
      <c r="CX242" s="393"/>
      <c r="CY242" s="393"/>
      <c r="CZ242" s="393"/>
    </row>
    <row r="243" spans="1:104" ht="15" customHeight="1" x14ac:dyDescent="0.25">
      <c r="A243" s="435" t="s">
        <v>244</v>
      </c>
      <c r="B243" s="436"/>
      <c r="C243" s="436"/>
      <c r="D243" s="436"/>
      <c r="E243" s="436"/>
      <c r="F243" s="436"/>
      <c r="G243" s="436"/>
      <c r="H243" s="436"/>
      <c r="I243" s="436"/>
      <c r="J243" s="436"/>
      <c r="K243" s="436"/>
      <c r="L243" s="436"/>
      <c r="M243" s="436"/>
      <c r="N243" s="436"/>
      <c r="O243" s="436"/>
      <c r="P243" s="436"/>
      <c r="Q243" s="436"/>
      <c r="R243" s="436"/>
      <c r="S243" s="436"/>
      <c r="T243" s="436"/>
      <c r="U243" s="436"/>
      <c r="V243" s="436"/>
      <c r="W243" s="436"/>
      <c r="X243" s="436"/>
      <c r="Y243" s="436"/>
      <c r="Z243" s="436"/>
      <c r="AA243" s="436"/>
      <c r="AB243" s="436"/>
      <c r="AC243" s="436"/>
      <c r="AD243" s="436"/>
      <c r="AE243" s="436"/>
      <c r="AF243" s="436"/>
      <c r="AG243" s="436"/>
      <c r="AH243" s="436"/>
      <c r="AI243" s="436"/>
      <c r="AJ243" s="436"/>
      <c r="AK243" s="436"/>
      <c r="AL243" s="436"/>
      <c r="AM243" s="436"/>
      <c r="AN243" s="436"/>
      <c r="AO243" s="436"/>
      <c r="AP243" s="436"/>
      <c r="AQ243" s="436"/>
      <c r="AR243" s="436"/>
      <c r="AS243" s="436"/>
      <c r="AT243" s="436"/>
      <c r="AU243" s="436"/>
      <c r="AV243" s="436"/>
      <c r="AW243" s="436"/>
      <c r="AX243" s="436"/>
      <c r="AY243" s="436"/>
      <c r="AZ243" s="436"/>
      <c r="BA243" s="436"/>
      <c r="BB243" s="436"/>
      <c r="BC243" s="436"/>
      <c r="BD243" s="436"/>
      <c r="BE243" s="436"/>
      <c r="BF243" s="436"/>
      <c r="BG243" s="436"/>
      <c r="BH243" s="436"/>
      <c r="BI243" s="436"/>
      <c r="BJ243" s="436"/>
      <c r="BK243" s="436"/>
      <c r="BL243" s="436"/>
      <c r="BM243" s="436"/>
      <c r="BN243" s="436"/>
      <c r="BO243" s="436"/>
      <c r="BP243" s="436"/>
      <c r="BQ243" s="436"/>
      <c r="BR243" s="436"/>
      <c r="BS243" s="436"/>
      <c r="BT243" s="436"/>
      <c r="BU243" s="436"/>
      <c r="BV243" s="436"/>
      <c r="BW243" s="436"/>
      <c r="BX243" s="436"/>
      <c r="BY243" s="436"/>
      <c r="BZ243" s="436"/>
      <c r="CA243" s="436"/>
      <c r="CB243" s="436"/>
      <c r="CC243" s="436"/>
      <c r="CD243" s="436"/>
      <c r="CE243" s="436"/>
      <c r="CF243" s="436"/>
      <c r="CG243" s="436"/>
      <c r="CH243" s="436"/>
      <c r="CI243" s="436"/>
      <c r="CJ243" s="436"/>
      <c r="CK243" s="436"/>
      <c r="CL243" s="436"/>
      <c r="CM243" s="436"/>
      <c r="CN243" s="436"/>
      <c r="CO243" s="436"/>
      <c r="CP243" s="436"/>
      <c r="CQ243" s="436"/>
      <c r="CR243" s="436"/>
      <c r="CS243" s="436"/>
      <c r="CT243" s="436"/>
      <c r="CU243" s="436"/>
      <c r="CV243" s="436"/>
      <c r="CW243" s="436"/>
      <c r="CX243" s="436"/>
      <c r="CY243" s="436"/>
      <c r="CZ243" s="437"/>
    </row>
    <row r="244" spans="1:104" ht="15" customHeight="1" x14ac:dyDescent="0.25">
      <c r="A244" s="426"/>
      <c r="B244" s="426"/>
      <c r="C244" s="426"/>
      <c r="D244" s="426"/>
      <c r="E244" s="426"/>
      <c r="F244" s="426"/>
      <c r="G244" s="426"/>
      <c r="H244" s="420"/>
      <c r="I244" s="421"/>
      <c r="J244" s="421"/>
      <c r="K244" s="421"/>
      <c r="L244" s="421"/>
      <c r="M244" s="421"/>
      <c r="N244" s="421"/>
      <c r="O244" s="421"/>
      <c r="P244" s="421"/>
      <c r="Q244" s="421"/>
      <c r="R244" s="421"/>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B244" s="421"/>
      <c r="BC244" s="421"/>
      <c r="BD244" s="421"/>
      <c r="BE244" s="421"/>
      <c r="BF244" s="421"/>
      <c r="BG244" s="421"/>
      <c r="BH244" s="421"/>
      <c r="BI244" s="421"/>
      <c r="BJ244" s="421"/>
      <c r="BK244" s="421"/>
      <c r="BL244" s="421"/>
      <c r="BM244" s="421"/>
      <c r="BN244" s="421"/>
      <c r="BO244" s="421"/>
      <c r="BP244" s="421"/>
      <c r="BQ244" s="421"/>
      <c r="BR244" s="422"/>
      <c r="BS244" s="393"/>
      <c r="BT244" s="393"/>
      <c r="BU244" s="393"/>
      <c r="BV244" s="393"/>
      <c r="BW244" s="393"/>
      <c r="BX244" s="393"/>
      <c r="BY244" s="393"/>
      <c r="BZ244" s="393"/>
      <c r="CA244" s="393"/>
      <c r="CB244" s="393"/>
      <c r="CC244" s="393"/>
      <c r="CD244" s="393"/>
      <c r="CE244" s="393"/>
      <c r="CF244" s="393"/>
      <c r="CG244" s="393"/>
      <c r="CH244" s="393"/>
      <c r="CI244" s="393"/>
      <c r="CJ244" s="393"/>
      <c r="CK244" s="393"/>
      <c r="CL244" s="393"/>
      <c r="CM244" s="393"/>
      <c r="CN244" s="393"/>
      <c r="CO244" s="393"/>
      <c r="CP244" s="393"/>
      <c r="CQ244" s="393"/>
      <c r="CR244" s="393"/>
      <c r="CS244" s="393"/>
      <c r="CT244" s="393"/>
      <c r="CU244" s="393"/>
      <c r="CV244" s="393"/>
      <c r="CW244" s="393"/>
      <c r="CX244" s="393"/>
      <c r="CY244" s="393"/>
      <c r="CZ244" s="393"/>
    </row>
    <row r="245" spans="1:104" ht="15" customHeight="1" x14ac:dyDescent="0.25">
      <c r="A245" s="423" t="s">
        <v>279</v>
      </c>
      <c r="B245" s="424"/>
      <c r="C245" s="424"/>
      <c r="D245" s="424"/>
      <c r="E245" s="424"/>
      <c r="F245" s="424"/>
      <c r="G245" s="424"/>
      <c r="H245" s="424"/>
      <c r="I245" s="424"/>
      <c r="J245" s="424"/>
      <c r="K245" s="424"/>
      <c r="L245" s="424"/>
      <c r="M245" s="424"/>
      <c r="N245" s="424"/>
      <c r="O245" s="424"/>
      <c r="P245" s="424"/>
      <c r="Q245" s="424"/>
      <c r="R245" s="424"/>
      <c r="S245" s="424"/>
      <c r="T245" s="424"/>
      <c r="U245" s="424"/>
      <c r="V245" s="424"/>
      <c r="W245" s="424"/>
      <c r="X245" s="424"/>
      <c r="Y245" s="424"/>
      <c r="Z245" s="424"/>
      <c r="AA245" s="424"/>
      <c r="AB245" s="424"/>
      <c r="AC245" s="424"/>
      <c r="AD245" s="424"/>
      <c r="AE245" s="424"/>
      <c r="AF245" s="424"/>
      <c r="AG245" s="424"/>
      <c r="AH245" s="424"/>
      <c r="AI245" s="424"/>
      <c r="AJ245" s="424"/>
      <c r="AK245" s="424"/>
      <c r="AL245" s="424"/>
      <c r="AM245" s="424"/>
      <c r="AN245" s="424"/>
      <c r="AO245" s="424"/>
      <c r="AP245" s="424"/>
      <c r="AQ245" s="424"/>
      <c r="AR245" s="424"/>
      <c r="AS245" s="424"/>
      <c r="AT245" s="424"/>
      <c r="AU245" s="424"/>
      <c r="AV245" s="424"/>
      <c r="AW245" s="424"/>
      <c r="AX245" s="424"/>
      <c r="AY245" s="424"/>
      <c r="AZ245" s="424"/>
      <c r="BA245" s="424"/>
      <c r="BB245" s="424"/>
      <c r="BC245" s="424"/>
      <c r="BD245" s="424"/>
      <c r="BE245" s="424"/>
      <c r="BF245" s="424"/>
      <c r="BG245" s="424"/>
      <c r="BH245" s="424"/>
      <c r="BI245" s="424"/>
      <c r="BJ245" s="424"/>
      <c r="BK245" s="424"/>
      <c r="BL245" s="424"/>
      <c r="BM245" s="424"/>
      <c r="BN245" s="424"/>
      <c r="BO245" s="424"/>
      <c r="BP245" s="424"/>
      <c r="BQ245" s="424"/>
      <c r="BR245" s="425"/>
      <c r="BS245" s="393" t="s">
        <v>4</v>
      </c>
      <c r="BT245" s="393"/>
      <c r="BU245" s="393"/>
      <c r="BV245" s="393"/>
      <c r="BW245" s="393"/>
      <c r="BX245" s="393"/>
      <c r="BY245" s="393"/>
      <c r="BZ245" s="393"/>
      <c r="CA245" s="393"/>
      <c r="CB245" s="393"/>
      <c r="CC245" s="393"/>
      <c r="CD245" s="393"/>
      <c r="CE245" s="393"/>
      <c r="CF245" s="393"/>
      <c r="CG245" s="393"/>
      <c r="CH245" s="393"/>
      <c r="CI245" s="393"/>
      <c r="CJ245" s="393"/>
      <c r="CK245" s="393"/>
      <c r="CL245" s="393"/>
      <c r="CM245" s="393"/>
      <c r="CN245" s="393"/>
      <c r="CO245" s="393"/>
      <c r="CP245" s="393"/>
      <c r="CQ245" s="393"/>
      <c r="CR245" s="393"/>
      <c r="CS245" s="393"/>
      <c r="CT245" s="393"/>
      <c r="CU245" s="393"/>
      <c r="CV245" s="393"/>
      <c r="CW245" s="393"/>
      <c r="CX245" s="393"/>
      <c r="CY245" s="393"/>
      <c r="CZ245" s="393"/>
    </row>
    <row r="246" spans="1:104" ht="15" customHeight="1" x14ac:dyDescent="0.25">
      <c r="A246" s="423" t="s">
        <v>37</v>
      </c>
      <c r="B246" s="424"/>
      <c r="C246" s="424"/>
      <c r="D246" s="424"/>
      <c r="E246" s="424"/>
      <c r="F246" s="424"/>
      <c r="G246" s="424"/>
      <c r="H246" s="424"/>
      <c r="I246" s="424"/>
      <c r="J246" s="424"/>
      <c r="K246" s="424"/>
      <c r="L246" s="424"/>
      <c r="M246" s="424"/>
      <c r="N246" s="424"/>
      <c r="O246" s="424"/>
      <c r="P246" s="424"/>
      <c r="Q246" s="424"/>
      <c r="R246" s="424"/>
      <c r="S246" s="424"/>
      <c r="T246" s="424"/>
      <c r="U246" s="424"/>
      <c r="V246" s="424"/>
      <c r="W246" s="424"/>
      <c r="X246" s="424"/>
      <c r="Y246" s="424"/>
      <c r="Z246" s="424"/>
      <c r="AA246" s="424"/>
      <c r="AB246" s="424"/>
      <c r="AC246" s="424"/>
      <c r="AD246" s="424"/>
      <c r="AE246" s="424"/>
      <c r="AF246" s="424"/>
      <c r="AG246" s="424"/>
      <c r="AH246" s="424"/>
      <c r="AI246" s="424"/>
      <c r="AJ246" s="424"/>
      <c r="AK246" s="424"/>
      <c r="AL246" s="424"/>
      <c r="AM246" s="424"/>
      <c r="AN246" s="424"/>
      <c r="AO246" s="424"/>
      <c r="AP246" s="424"/>
      <c r="AQ246" s="424"/>
      <c r="AR246" s="424"/>
      <c r="AS246" s="424"/>
      <c r="AT246" s="424"/>
      <c r="AU246" s="424"/>
      <c r="AV246" s="424"/>
      <c r="AW246" s="424"/>
      <c r="AX246" s="424"/>
      <c r="AY246" s="424"/>
      <c r="AZ246" s="424"/>
      <c r="BA246" s="424"/>
      <c r="BB246" s="424"/>
      <c r="BC246" s="424"/>
      <c r="BD246" s="424"/>
      <c r="BE246" s="424"/>
      <c r="BF246" s="424"/>
      <c r="BG246" s="424"/>
      <c r="BH246" s="424"/>
      <c r="BI246" s="424"/>
      <c r="BJ246" s="424"/>
      <c r="BK246" s="424"/>
      <c r="BL246" s="424"/>
      <c r="BM246" s="424"/>
      <c r="BN246" s="424"/>
      <c r="BO246" s="424"/>
      <c r="BP246" s="424"/>
      <c r="BQ246" s="424"/>
      <c r="BR246" s="425"/>
      <c r="BS246" s="393" t="s">
        <v>4</v>
      </c>
      <c r="BT246" s="393"/>
      <c r="BU246" s="393"/>
      <c r="BV246" s="393"/>
      <c r="BW246" s="393"/>
      <c r="BX246" s="393"/>
      <c r="BY246" s="393"/>
      <c r="BZ246" s="393"/>
      <c r="CA246" s="393"/>
      <c r="CB246" s="393"/>
      <c r="CC246" s="393"/>
      <c r="CD246" s="393"/>
      <c r="CE246" s="393"/>
      <c r="CF246" s="393"/>
      <c r="CG246" s="393"/>
      <c r="CH246" s="393"/>
      <c r="CI246" s="393"/>
      <c r="CJ246" s="393"/>
      <c r="CK246" s="393"/>
      <c r="CL246" s="393"/>
      <c r="CM246" s="393"/>
      <c r="CN246" s="393"/>
      <c r="CO246" s="393"/>
      <c r="CP246" s="393"/>
      <c r="CQ246" s="393"/>
      <c r="CR246" s="393"/>
      <c r="CS246" s="393"/>
      <c r="CT246" s="393"/>
      <c r="CU246" s="393"/>
      <c r="CV246" s="393"/>
      <c r="CW246" s="393"/>
      <c r="CX246" s="393"/>
      <c r="CY246" s="393"/>
      <c r="CZ246" s="393"/>
    </row>
    <row r="247" spans="1:104" ht="12" customHeight="1" x14ac:dyDescent="0.25"/>
    <row r="248" spans="1:104" s="76" customFormat="1" ht="21" customHeight="1" x14ac:dyDescent="0.2">
      <c r="A248" s="377" t="s">
        <v>273</v>
      </c>
      <c r="B248" s="377"/>
      <c r="C248" s="377"/>
      <c r="D248" s="377"/>
      <c r="E248" s="377"/>
      <c r="F248" s="377"/>
      <c r="G248" s="377"/>
      <c r="H248" s="377"/>
      <c r="I248" s="377"/>
      <c r="J248" s="377"/>
      <c r="K248" s="377"/>
      <c r="L248" s="377"/>
      <c r="M248" s="377"/>
      <c r="N248" s="377"/>
      <c r="O248" s="377"/>
      <c r="P248" s="377"/>
      <c r="Q248" s="377"/>
      <c r="R248" s="377"/>
      <c r="S248" s="377"/>
      <c r="T248" s="377"/>
      <c r="U248" s="377"/>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77"/>
      <c r="AR248" s="377"/>
      <c r="AS248" s="377"/>
      <c r="AT248" s="377"/>
      <c r="AU248" s="377"/>
      <c r="AV248" s="377"/>
      <c r="AW248" s="377"/>
      <c r="AX248" s="377"/>
      <c r="AY248" s="377"/>
      <c r="AZ248" s="377"/>
      <c r="BA248" s="377"/>
      <c r="BB248" s="377"/>
      <c r="BC248" s="377"/>
      <c r="BD248" s="377"/>
      <c r="BE248" s="377"/>
      <c r="BF248" s="377"/>
      <c r="BG248" s="377"/>
      <c r="BH248" s="377"/>
      <c r="BI248" s="377"/>
      <c r="BJ248" s="377"/>
      <c r="BK248" s="377"/>
      <c r="BL248" s="377"/>
      <c r="BM248" s="377"/>
      <c r="BN248" s="377"/>
      <c r="BO248" s="377"/>
      <c r="BP248" s="377"/>
      <c r="BQ248" s="377"/>
      <c r="BR248" s="377"/>
      <c r="BS248" s="377"/>
      <c r="BT248" s="377"/>
      <c r="BU248" s="377"/>
      <c r="BV248" s="377"/>
      <c r="BW248" s="377"/>
      <c r="BX248" s="377"/>
      <c r="BY248" s="377"/>
      <c r="BZ248" s="377"/>
      <c r="CA248" s="377"/>
      <c r="CB248" s="377"/>
      <c r="CC248" s="377"/>
      <c r="CD248" s="377"/>
      <c r="CE248" s="377"/>
      <c r="CF248" s="377"/>
      <c r="CG248" s="377"/>
      <c r="CH248" s="377"/>
      <c r="CI248" s="377"/>
      <c r="CJ248" s="377"/>
      <c r="CK248" s="377"/>
      <c r="CL248" s="377"/>
      <c r="CM248" s="377"/>
      <c r="CN248" s="377"/>
      <c r="CO248" s="377"/>
      <c r="CP248" s="377"/>
      <c r="CQ248" s="377"/>
      <c r="CR248" s="377"/>
      <c r="CS248" s="377"/>
      <c r="CT248" s="377"/>
      <c r="CU248" s="377"/>
      <c r="CV248" s="377"/>
      <c r="CW248" s="377"/>
      <c r="CX248" s="377"/>
      <c r="CY248" s="377"/>
      <c r="CZ248" s="377"/>
    </row>
    <row r="249" spans="1:104" s="76" customFormat="1" ht="13.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row>
    <row r="250" spans="1:104" s="76" customFormat="1" ht="14.25" x14ac:dyDescent="0.2">
      <c r="A250" s="76" t="s">
        <v>46</v>
      </c>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2"/>
      <c r="AY250" s="402"/>
      <c r="AZ250" s="402"/>
      <c r="BA250" s="402"/>
      <c r="BB250" s="402"/>
      <c r="BC250" s="402"/>
      <c r="BD250" s="402"/>
      <c r="BE250" s="402"/>
      <c r="BF250" s="402"/>
      <c r="BG250" s="402"/>
      <c r="BH250" s="402"/>
      <c r="BI250" s="402"/>
      <c r="BJ250" s="402"/>
      <c r="BK250" s="402"/>
      <c r="BL250" s="402"/>
      <c r="BM250" s="402"/>
      <c r="BN250" s="402"/>
      <c r="BO250" s="402"/>
      <c r="BP250" s="402"/>
      <c r="BQ250" s="402"/>
      <c r="BR250" s="402"/>
      <c r="BS250" s="402"/>
      <c r="BT250" s="402"/>
      <c r="BU250" s="402"/>
      <c r="BV250" s="402"/>
      <c r="BW250" s="402"/>
      <c r="BX250" s="402"/>
      <c r="BY250" s="402"/>
      <c r="BZ250" s="402"/>
      <c r="CA250" s="402"/>
      <c r="CB250" s="402"/>
      <c r="CC250" s="402"/>
      <c r="CD250" s="402"/>
      <c r="CE250" s="402"/>
      <c r="CF250" s="402"/>
      <c r="CG250" s="402"/>
      <c r="CH250" s="402"/>
      <c r="CI250" s="402"/>
      <c r="CJ250" s="402"/>
      <c r="CK250" s="402"/>
      <c r="CL250" s="402"/>
      <c r="CM250" s="402"/>
      <c r="CN250" s="402"/>
      <c r="CO250" s="402"/>
      <c r="CP250" s="402"/>
      <c r="CQ250" s="402"/>
      <c r="CR250" s="402"/>
      <c r="CS250" s="402"/>
      <c r="CT250" s="402"/>
      <c r="CU250" s="402"/>
      <c r="CV250" s="402"/>
      <c r="CW250" s="402"/>
      <c r="CX250" s="402"/>
      <c r="CY250" s="402"/>
      <c r="CZ250" s="402"/>
    </row>
    <row r="251" spans="1:104" s="76" customFormat="1" ht="13.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0"/>
      <c r="CY251" s="80"/>
      <c r="CZ251" s="80"/>
    </row>
    <row r="252" spans="1:104" s="78" customFormat="1" ht="45" customHeight="1" x14ac:dyDescent="0.25">
      <c r="A252" s="361" t="s">
        <v>48</v>
      </c>
      <c r="B252" s="362"/>
      <c r="C252" s="362"/>
      <c r="D252" s="362"/>
      <c r="E252" s="362"/>
      <c r="F252" s="362"/>
      <c r="G252" s="363"/>
      <c r="H252" s="361" t="s">
        <v>0</v>
      </c>
      <c r="I252" s="362"/>
      <c r="J252" s="362"/>
      <c r="K252" s="362"/>
      <c r="L252" s="362"/>
      <c r="M252" s="362"/>
      <c r="N252" s="362"/>
      <c r="O252" s="362"/>
      <c r="P252" s="362"/>
      <c r="Q252" s="362"/>
      <c r="R252" s="362"/>
      <c r="S252" s="362"/>
      <c r="T252" s="362"/>
      <c r="U252" s="362"/>
      <c r="V252" s="362"/>
      <c r="W252" s="362"/>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c r="AS252" s="362"/>
      <c r="AT252" s="362"/>
      <c r="AU252" s="362"/>
      <c r="AV252" s="362"/>
      <c r="AW252" s="362"/>
      <c r="AX252" s="362"/>
      <c r="AY252" s="362"/>
      <c r="AZ252" s="362"/>
      <c r="BA252" s="362"/>
      <c r="BB252" s="363"/>
      <c r="BC252" s="403" t="s">
        <v>88</v>
      </c>
      <c r="BD252" s="404"/>
      <c r="BE252" s="404"/>
      <c r="BF252" s="404"/>
      <c r="BG252" s="404"/>
      <c r="BH252" s="404"/>
      <c r="BI252" s="404"/>
      <c r="BJ252" s="404"/>
      <c r="BK252" s="404"/>
      <c r="BL252" s="404"/>
      <c r="BM252" s="404"/>
      <c r="BN252" s="404"/>
      <c r="BO252" s="404"/>
      <c r="BP252" s="404"/>
      <c r="BQ252" s="404"/>
      <c r="BR252" s="405"/>
      <c r="BS252" s="403" t="s">
        <v>93</v>
      </c>
      <c r="BT252" s="404"/>
      <c r="BU252" s="404"/>
      <c r="BV252" s="404"/>
      <c r="BW252" s="404"/>
      <c r="BX252" s="404"/>
      <c r="BY252" s="404"/>
      <c r="BZ252" s="404"/>
      <c r="CA252" s="404"/>
      <c r="CB252" s="404"/>
      <c r="CC252" s="404"/>
      <c r="CD252" s="404"/>
      <c r="CE252" s="404"/>
      <c r="CF252" s="404"/>
      <c r="CG252" s="404"/>
      <c r="CH252" s="405"/>
      <c r="CI252" s="403" t="s">
        <v>94</v>
      </c>
      <c r="CJ252" s="404"/>
      <c r="CK252" s="404"/>
      <c r="CL252" s="404"/>
      <c r="CM252" s="404"/>
      <c r="CN252" s="404"/>
      <c r="CO252" s="404"/>
      <c r="CP252" s="404"/>
      <c r="CQ252" s="404"/>
      <c r="CR252" s="404"/>
      <c r="CS252" s="404"/>
      <c r="CT252" s="404"/>
      <c r="CU252" s="404"/>
      <c r="CV252" s="404"/>
      <c r="CW252" s="404"/>
      <c r="CX252" s="404"/>
      <c r="CY252" s="404"/>
      <c r="CZ252" s="405"/>
    </row>
    <row r="253" spans="1:104" s="18" customFormat="1" ht="12.75" x14ac:dyDescent="0.25">
      <c r="A253" s="413">
        <v>1</v>
      </c>
      <c r="B253" s="413"/>
      <c r="C253" s="413"/>
      <c r="D253" s="413"/>
      <c r="E253" s="413"/>
      <c r="F253" s="413"/>
      <c r="G253" s="413"/>
      <c r="H253" s="413">
        <v>2</v>
      </c>
      <c r="I253" s="413"/>
      <c r="J253" s="413"/>
      <c r="K253" s="413"/>
      <c r="L253" s="413"/>
      <c r="M253" s="413"/>
      <c r="N253" s="413"/>
      <c r="O253" s="413"/>
      <c r="P253" s="413"/>
      <c r="Q253" s="413"/>
      <c r="R253" s="413"/>
      <c r="S253" s="413"/>
      <c r="T253" s="413"/>
      <c r="U253" s="413"/>
      <c r="V253" s="413"/>
      <c r="W253" s="413"/>
      <c r="X253" s="413"/>
      <c r="Y253" s="413"/>
      <c r="Z253" s="413"/>
      <c r="AA253" s="413"/>
      <c r="AB253" s="413"/>
      <c r="AC253" s="413"/>
      <c r="AD253" s="413"/>
      <c r="AE253" s="413"/>
      <c r="AF253" s="413"/>
      <c r="AG253" s="413"/>
      <c r="AH253" s="413"/>
      <c r="AI253" s="413"/>
      <c r="AJ253" s="413"/>
      <c r="AK253" s="413"/>
      <c r="AL253" s="413"/>
      <c r="AM253" s="413"/>
      <c r="AN253" s="413"/>
      <c r="AO253" s="413"/>
      <c r="AP253" s="413"/>
      <c r="AQ253" s="413"/>
      <c r="AR253" s="413"/>
      <c r="AS253" s="413"/>
      <c r="AT253" s="413"/>
      <c r="AU253" s="413"/>
      <c r="AV253" s="413"/>
      <c r="AW253" s="413"/>
      <c r="AX253" s="413"/>
      <c r="AY253" s="413"/>
      <c r="AZ253" s="413"/>
      <c r="BA253" s="413"/>
      <c r="BB253" s="413"/>
      <c r="BC253" s="413">
        <v>3</v>
      </c>
      <c r="BD253" s="413"/>
      <c r="BE253" s="413"/>
      <c r="BF253" s="413"/>
      <c r="BG253" s="413"/>
      <c r="BH253" s="413"/>
      <c r="BI253" s="413"/>
      <c r="BJ253" s="413"/>
      <c r="BK253" s="413"/>
      <c r="BL253" s="413"/>
      <c r="BM253" s="413"/>
      <c r="BN253" s="413"/>
      <c r="BO253" s="413"/>
      <c r="BP253" s="413"/>
      <c r="BQ253" s="413"/>
      <c r="BR253" s="413"/>
      <c r="BS253" s="413">
        <v>4</v>
      </c>
      <c r="BT253" s="413"/>
      <c r="BU253" s="413"/>
      <c r="BV253" s="413"/>
      <c r="BW253" s="413"/>
      <c r="BX253" s="413"/>
      <c r="BY253" s="413"/>
      <c r="BZ253" s="413"/>
      <c r="CA253" s="413"/>
      <c r="CB253" s="413"/>
      <c r="CC253" s="413"/>
      <c r="CD253" s="413"/>
      <c r="CE253" s="413"/>
      <c r="CF253" s="413"/>
      <c r="CG253" s="413"/>
      <c r="CH253" s="413"/>
      <c r="CI253" s="413">
        <v>5</v>
      </c>
      <c r="CJ253" s="413"/>
      <c r="CK253" s="413"/>
      <c r="CL253" s="413"/>
      <c r="CM253" s="413"/>
      <c r="CN253" s="413"/>
      <c r="CO253" s="413"/>
      <c r="CP253" s="413"/>
      <c r="CQ253" s="413"/>
      <c r="CR253" s="413"/>
      <c r="CS253" s="413"/>
      <c r="CT253" s="413"/>
      <c r="CU253" s="413"/>
      <c r="CV253" s="413"/>
      <c r="CW253" s="413"/>
      <c r="CX253" s="413"/>
      <c r="CY253" s="413"/>
      <c r="CZ253" s="413"/>
    </row>
    <row r="254" spans="1:104" s="19" customFormat="1" ht="15" customHeight="1" x14ac:dyDescent="0.25">
      <c r="A254" s="431" t="s">
        <v>244</v>
      </c>
      <c r="B254" s="432"/>
      <c r="C254" s="432"/>
      <c r="D254" s="432"/>
      <c r="E254" s="432"/>
      <c r="F254" s="432"/>
      <c r="G254" s="432"/>
      <c r="H254" s="432"/>
      <c r="I254" s="432"/>
      <c r="J254" s="432"/>
      <c r="K254" s="432"/>
      <c r="L254" s="432"/>
      <c r="M254" s="432"/>
      <c r="N254" s="432"/>
      <c r="O254" s="432"/>
      <c r="P254" s="432"/>
      <c r="Q254" s="432"/>
      <c r="R254" s="432"/>
      <c r="S254" s="432"/>
      <c r="T254" s="432"/>
      <c r="U254" s="432"/>
      <c r="V254" s="432"/>
      <c r="W254" s="432"/>
      <c r="X254" s="432"/>
      <c r="Y254" s="432"/>
      <c r="Z254" s="432"/>
      <c r="AA254" s="432"/>
      <c r="AB254" s="432"/>
      <c r="AC254" s="432"/>
      <c r="AD254" s="432"/>
      <c r="AE254" s="432"/>
      <c r="AF254" s="432"/>
      <c r="AG254" s="432"/>
      <c r="AH254" s="432"/>
      <c r="AI254" s="432"/>
      <c r="AJ254" s="432"/>
      <c r="AK254" s="432"/>
      <c r="AL254" s="432"/>
      <c r="AM254" s="432"/>
      <c r="AN254" s="432"/>
      <c r="AO254" s="432"/>
      <c r="AP254" s="432"/>
      <c r="AQ254" s="432"/>
      <c r="AR254" s="432"/>
      <c r="AS254" s="432"/>
      <c r="AT254" s="432"/>
      <c r="AU254" s="432"/>
      <c r="AV254" s="432"/>
      <c r="AW254" s="432"/>
      <c r="AX254" s="432"/>
      <c r="AY254" s="432"/>
      <c r="AZ254" s="432"/>
      <c r="BA254" s="432"/>
      <c r="BB254" s="432"/>
      <c r="BC254" s="432"/>
      <c r="BD254" s="432"/>
      <c r="BE254" s="432"/>
      <c r="BF254" s="432"/>
      <c r="BG254" s="432"/>
      <c r="BH254" s="432"/>
      <c r="BI254" s="432"/>
      <c r="BJ254" s="432"/>
      <c r="BK254" s="432"/>
      <c r="BL254" s="432"/>
      <c r="BM254" s="432"/>
      <c r="BN254" s="432"/>
      <c r="BO254" s="432"/>
      <c r="BP254" s="432"/>
      <c r="BQ254" s="432"/>
      <c r="BR254" s="432"/>
      <c r="BS254" s="432"/>
      <c r="BT254" s="432"/>
      <c r="BU254" s="432"/>
      <c r="BV254" s="432"/>
      <c r="BW254" s="432"/>
      <c r="BX254" s="432"/>
      <c r="BY254" s="432"/>
      <c r="BZ254" s="432"/>
      <c r="CA254" s="432"/>
      <c r="CB254" s="432"/>
      <c r="CC254" s="432"/>
      <c r="CD254" s="432"/>
      <c r="CE254" s="432"/>
      <c r="CF254" s="432"/>
      <c r="CG254" s="432"/>
      <c r="CH254" s="432"/>
      <c r="CI254" s="432"/>
      <c r="CJ254" s="432"/>
      <c r="CK254" s="432"/>
      <c r="CL254" s="432"/>
      <c r="CM254" s="432"/>
      <c r="CN254" s="432"/>
      <c r="CO254" s="432"/>
      <c r="CP254" s="432"/>
      <c r="CQ254" s="432"/>
      <c r="CR254" s="432"/>
      <c r="CS254" s="432"/>
      <c r="CT254" s="432"/>
      <c r="CU254" s="432"/>
      <c r="CV254" s="432"/>
      <c r="CW254" s="432"/>
      <c r="CX254" s="432"/>
      <c r="CY254" s="432"/>
      <c r="CZ254" s="432"/>
    </row>
    <row r="255" spans="1:104" s="19" customFormat="1" ht="15" customHeight="1" x14ac:dyDescent="0.25">
      <c r="A255" s="417"/>
      <c r="B255" s="418"/>
      <c r="C255" s="418"/>
      <c r="D255" s="418"/>
      <c r="E255" s="418"/>
      <c r="F255" s="418"/>
      <c r="G255" s="419"/>
      <c r="H255" s="420"/>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c r="AN255" s="421"/>
      <c r="AO255" s="421"/>
      <c r="AP255" s="421"/>
      <c r="AQ255" s="421"/>
      <c r="AR255" s="421"/>
      <c r="AS255" s="421"/>
      <c r="AT255" s="421"/>
      <c r="AU255" s="421"/>
      <c r="AV255" s="421"/>
      <c r="AW255" s="421"/>
      <c r="AX255" s="421"/>
      <c r="AY255" s="421"/>
      <c r="AZ255" s="421"/>
      <c r="BA255" s="421"/>
      <c r="BB255" s="422"/>
      <c r="BC255" s="428"/>
      <c r="BD255" s="429"/>
      <c r="BE255" s="429"/>
      <c r="BF255" s="429"/>
      <c r="BG255" s="429"/>
      <c r="BH255" s="429"/>
      <c r="BI255" s="429"/>
      <c r="BJ255" s="429"/>
      <c r="BK255" s="429"/>
      <c r="BL255" s="429"/>
      <c r="BM255" s="429"/>
      <c r="BN255" s="429"/>
      <c r="BO255" s="429"/>
      <c r="BP255" s="429"/>
      <c r="BQ255" s="429"/>
      <c r="BR255" s="430"/>
      <c r="BS255" s="428"/>
      <c r="BT255" s="429"/>
      <c r="BU255" s="429"/>
      <c r="BV255" s="429"/>
      <c r="BW255" s="429"/>
      <c r="BX255" s="429"/>
      <c r="BY255" s="429"/>
      <c r="BZ255" s="429"/>
      <c r="CA255" s="429"/>
      <c r="CB255" s="429"/>
      <c r="CC255" s="429"/>
      <c r="CD255" s="429"/>
      <c r="CE255" s="429"/>
      <c r="CF255" s="429"/>
      <c r="CG255" s="429"/>
      <c r="CH255" s="430"/>
      <c r="CI255" s="428"/>
      <c r="CJ255" s="429"/>
      <c r="CK255" s="429"/>
      <c r="CL255" s="429"/>
      <c r="CM255" s="429"/>
      <c r="CN255" s="429"/>
      <c r="CO255" s="429"/>
      <c r="CP255" s="429"/>
      <c r="CQ255" s="429"/>
      <c r="CR255" s="429"/>
      <c r="CS255" s="429"/>
      <c r="CT255" s="429"/>
      <c r="CU255" s="429"/>
      <c r="CV255" s="429"/>
      <c r="CW255" s="429"/>
      <c r="CX255" s="429"/>
      <c r="CY255" s="429"/>
      <c r="CZ255" s="430"/>
    </row>
    <row r="256" spans="1:104" s="19" customFormat="1" ht="15" customHeight="1" x14ac:dyDescent="0.25">
      <c r="A256" s="397" t="s">
        <v>279</v>
      </c>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c r="AJ256" s="398"/>
      <c r="AK256" s="398"/>
      <c r="AL256" s="398"/>
      <c r="AM256" s="398"/>
      <c r="AN256" s="398"/>
      <c r="AO256" s="398"/>
      <c r="AP256" s="398"/>
      <c r="AQ256" s="398"/>
      <c r="AR256" s="398"/>
      <c r="AS256" s="398"/>
      <c r="AT256" s="398"/>
      <c r="AU256" s="398"/>
      <c r="AV256" s="398"/>
      <c r="AW256" s="398"/>
      <c r="AX256" s="398"/>
      <c r="AY256" s="398"/>
      <c r="AZ256" s="398"/>
      <c r="BA256" s="398"/>
      <c r="BB256" s="399"/>
      <c r="BC256" s="393" t="s">
        <v>4</v>
      </c>
      <c r="BD256" s="393"/>
      <c r="BE256" s="393"/>
      <c r="BF256" s="393"/>
      <c r="BG256" s="393"/>
      <c r="BH256" s="393"/>
      <c r="BI256" s="393"/>
      <c r="BJ256" s="393"/>
      <c r="BK256" s="393"/>
      <c r="BL256" s="393"/>
      <c r="BM256" s="393"/>
      <c r="BN256" s="393"/>
      <c r="BO256" s="393"/>
      <c r="BP256" s="393"/>
      <c r="BQ256" s="393"/>
      <c r="BR256" s="393"/>
      <c r="BS256" s="393" t="s">
        <v>4</v>
      </c>
      <c r="BT256" s="393"/>
      <c r="BU256" s="393"/>
      <c r="BV256" s="393"/>
      <c r="BW256" s="393"/>
      <c r="BX256" s="393"/>
      <c r="BY256" s="393"/>
      <c r="BZ256" s="393"/>
      <c r="CA256" s="393"/>
      <c r="CB256" s="393"/>
      <c r="CC256" s="393"/>
      <c r="CD256" s="393"/>
      <c r="CE256" s="393"/>
      <c r="CF256" s="393"/>
      <c r="CG256" s="393"/>
      <c r="CH256" s="393"/>
      <c r="CI256" s="428"/>
      <c r="CJ256" s="429"/>
      <c r="CK256" s="429"/>
      <c r="CL256" s="429"/>
      <c r="CM256" s="429"/>
      <c r="CN256" s="429"/>
      <c r="CO256" s="429"/>
      <c r="CP256" s="429"/>
      <c r="CQ256" s="429"/>
      <c r="CR256" s="429"/>
      <c r="CS256" s="429"/>
      <c r="CT256" s="429"/>
      <c r="CU256" s="429"/>
      <c r="CV256" s="429"/>
      <c r="CW256" s="429"/>
      <c r="CX256" s="429"/>
      <c r="CY256" s="429"/>
      <c r="CZ256" s="430"/>
    </row>
    <row r="257" spans="1:104" s="19" customFormat="1" ht="15" customHeight="1" x14ac:dyDescent="0.25">
      <c r="A257" s="431" t="s">
        <v>244</v>
      </c>
      <c r="B257" s="432"/>
      <c r="C257" s="432"/>
      <c r="D257" s="432"/>
      <c r="E257" s="432"/>
      <c r="F257" s="432"/>
      <c r="G257" s="432"/>
      <c r="H257" s="432"/>
      <c r="I257" s="432"/>
      <c r="J257" s="432"/>
      <c r="K257" s="432"/>
      <c r="L257" s="432"/>
      <c r="M257" s="432"/>
      <c r="N257" s="432"/>
      <c r="O257" s="432"/>
      <c r="P257" s="432"/>
      <c r="Q257" s="432"/>
      <c r="R257" s="432"/>
      <c r="S257" s="432"/>
      <c r="T257" s="432"/>
      <c r="U257" s="432"/>
      <c r="V257" s="432"/>
      <c r="W257" s="432"/>
      <c r="X257" s="432"/>
      <c r="Y257" s="432"/>
      <c r="Z257" s="432"/>
      <c r="AA257" s="432"/>
      <c r="AB257" s="432"/>
      <c r="AC257" s="432"/>
      <c r="AD257" s="432"/>
      <c r="AE257" s="432"/>
      <c r="AF257" s="432"/>
      <c r="AG257" s="432"/>
      <c r="AH257" s="432"/>
      <c r="AI257" s="432"/>
      <c r="AJ257" s="432"/>
      <c r="AK257" s="432"/>
      <c r="AL257" s="432"/>
      <c r="AM257" s="432"/>
      <c r="AN257" s="432"/>
      <c r="AO257" s="432"/>
      <c r="AP257" s="432"/>
      <c r="AQ257" s="432"/>
      <c r="AR257" s="432"/>
      <c r="AS257" s="432"/>
      <c r="AT257" s="432"/>
      <c r="AU257" s="432"/>
      <c r="AV257" s="432"/>
      <c r="AW257" s="432"/>
      <c r="AX257" s="432"/>
      <c r="AY257" s="432"/>
      <c r="AZ257" s="432"/>
      <c r="BA257" s="432"/>
      <c r="BB257" s="432"/>
      <c r="BC257" s="432"/>
      <c r="BD257" s="432"/>
      <c r="BE257" s="432"/>
      <c r="BF257" s="432"/>
      <c r="BG257" s="432"/>
      <c r="BH257" s="432"/>
      <c r="BI257" s="432"/>
      <c r="BJ257" s="432"/>
      <c r="BK257" s="432"/>
      <c r="BL257" s="432"/>
      <c r="BM257" s="432"/>
      <c r="BN257" s="432"/>
      <c r="BO257" s="432"/>
      <c r="BP257" s="432"/>
      <c r="BQ257" s="432"/>
      <c r="BR257" s="432"/>
      <c r="BS257" s="432"/>
      <c r="BT257" s="432"/>
      <c r="BU257" s="432"/>
      <c r="BV257" s="432"/>
      <c r="BW257" s="432"/>
      <c r="BX257" s="432"/>
      <c r="BY257" s="432"/>
      <c r="BZ257" s="432"/>
      <c r="CA257" s="432"/>
      <c r="CB257" s="432"/>
      <c r="CC257" s="432"/>
      <c r="CD257" s="432"/>
      <c r="CE257" s="432"/>
      <c r="CF257" s="432"/>
      <c r="CG257" s="432"/>
      <c r="CH257" s="432"/>
      <c r="CI257" s="432"/>
      <c r="CJ257" s="432"/>
      <c r="CK257" s="432"/>
      <c r="CL257" s="432"/>
      <c r="CM257" s="432"/>
      <c r="CN257" s="432"/>
      <c r="CO257" s="432"/>
      <c r="CP257" s="432"/>
      <c r="CQ257" s="432"/>
      <c r="CR257" s="432"/>
      <c r="CS257" s="432"/>
      <c r="CT257" s="432"/>
      <c r="CU257" s="432"/>
      <c r="CV257" s="432"/>
      <c r="CW257" s="432"/>
      <c r="CX257" s="432"/>
      <c r="CY257" s="432"/>
      <c r="CZ257" s="432"/>
    </row>
    <row r="258" spans="1:104" s="19" customFormat="1" ht="15" customHeight="1" x14ac:dyDescent="0.25">
      <c r="A258" s="417"/>
      <c r="B258" s="418"/>
      <c r="C258" s="418"/>
      <c r="D258" s="418"/>
      <c r="E258" s="418"/>
      <c r="F258" s="418"/>
      <c r="G258" s="419"/>
      <c r="H258" s="420"/>
      <c r="I258" s="42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c r="AK258" s="421"/>
      <c r="AL258" s="421"/>
      <c r="AM258" s="421"/>
      <c r="AN258" s="421"/>
      <c r="AO258" s="421"/>
      <c r="AP258" s="421"/>
      <c r="AQ258" s="421"/>
      <c r="AR258" s="421"/>
      <c r="AS258" s="421"/>
      <c r="AT258" s="421"/>
      <c r="AU258" s="421"/>
      <c r="AV258" s="421"/>
      <c r="AW258" s="421"/>
      <c r="AX258" s="421"/>
      <c r="AY258" s="421"/>
      <c r="AZ258" s="421"/>
      <c r="BA258" s="421"/>
      <c r="BB258" s="422"/>
      <c r="BC258" s="428"/>
      <c r="BD258" s="429"/>
      <c r="BE258" s="429"/>
      <c r="BF258" s="429"/>
      <c r="BG258" s="429"/>
      <c r="BH258" s="429"/>
      <c r="BI258" s="429"/>
      <c r="BJ258" s="429"/>
      <c r="BK258" s="429"/>
      <c r="BL258" s="429"/>
      <c r="BM258" s="429"/>
      <c r="BN258" s="429"/>
      <c r="BO258" s="429"/>
      <c r="BP258" s="429"/>
      <c r="BQ258" s="429"/>
      <c r="BR258" s="430"/>
      <c r="BS258" s="428"/>
      <c r="BT258" s="429"/>
      <c r="BU258" s="429"/>
      <c r="BV258" s="429"/>
      <c r="BW258" s="429"/>
      <c r="BX258" s="429"/>
      <c r="BY258" s="429"/>
      <c r="BZ258" s="429"/>
      <c r="CA258" s="429"/>
      <c r="CB258" s="429"/>
      <c r="CC258" s="429"/>
      <c r="CD258" s="429"/>
      <c r="CE258" s="429"/>
      <c r="CF258" s="429"/>
      <c r="CG258" s="429"/>
      <c r="CH258" s="430"/>
      <c r="CI258" s="428"/>
      <c r="CJ258" s="429"/>
      <c r="CK258" s="429"/>
      <c r="CL258" s="429"/>
      <c r="CM258" s="429"/>
      <c r="CN258" s="429"/>
      <c r="CO258" s="429"/>
      <c r="CP258" s="429"/>
      <c r="CQ258" s="429"/>
      <c r="CR258" s="429"/>
      <c r="CS258" s="429"/>
      <c r="CT258" s="429"/>
      <c r="CU258" s="429"/>
      <c r="CV258" s="429"/>
      <c r="CW258" s="429"/>
      <c r="CX258" s="429"/>
      <c r="CY258" s="429"/>
      <c r="CZ258" s="430"/>
    </row>
    <row r="259" spans="1:104" s="19" customFormat="1" ht="15" customHeight="1" x14ac:dyDescent="0.25">
      <c r="A259" s="397" t="s">
        <v>279</v>
      </c>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c r="AG259" s="398"/>
      <c r="AH259" s="398"/>
      <c r="AI259" s="398"/>
      <c r="AJ259" s="398"/>
      <c r="AK259" s="398"/>
      <c r="AL259" s="398"/>
      <c r="AM259" s="398"/>
      <c r="AN259" s="398"/>
      <c r="AO259" s="398"/>
      <c r="AP259" s="398"/>
      <c r="AQ259" s="398"/>
      <c r="AR259" s="398"/>
      <c r="AS259" s="398"/>
      <c r="AT259" s="398"/>
      <c r="AU259" s="398"/>
      <c r="AV259" s="398"/>
      <c r="AW259" s="398"/>
      <c r="AX259" s="398"/>
      <c r="AY259" s="398"/>
      <c r="AZ259" s="398"/>
      <c r="BA259" s="398"/>
      <c r="BB259" s="399"/>
      <c r="BC259" s="393" t="s">
        <v>4</v>
      </c>
      <c r="BD259" s="393"/>
      <c r="BE259" s="393"/>
      <c r="BF259" s="393"/>
      <c r="BG259" s="393"/>
      <c r="BH259" s="393"/>
      <c r="BI259" s="393"/>
      <c r="BJ259" s="393"/>
      <c r="BK259" s="393"/>
      <c r="BL259" s="393"/>
      <c r="BM259" s="393"/>
      <c r="BN259" s="393"/>
      <c r="BO259" s="393"/>
      <c r="BP259" s="393"/>
      <c r="BQ259" s="393"/>
      <c r="BR259" s="393"/>
      <c r="BS259" s="393" t="s">
        <v>4</v>
      </c>
      <c r="BT259" s="393"/>
      <c r="BU259" s="393"/>
      <c r="BV259" s="393"/>
      <c r="BW259" s="393"/>
      <c r="BX259" s="393"/>
      <c r="BY259" s="393"/>
      <c r="BZ259" s="393"/>
      <c r="CA259" s="393"/>
      <c r="CB259" s="393"/>
      <c r="CC259" s="393"/>
      <c r="CD259" s="393"/>
      <c r="CE259" s="393"/>
      <c r="CF259" s="393"/>
      <c r="CG259" s="393"/>
      <c r="CH259" s="393"/>
      <c r="CI259" s="428"/>
      <c r="CJ259" s="429"/>
      <c r="CK259" s="429"/>
      <c r="CL259" s="429"/>
      <c r="CM259" s="429"/>
      <c r="CN259" s="429"/>
      <c r="CO259" s="429"/>
      <c r="CP259" s="429"/>
      <c r="CQ259" s="429"/>
      <c r="CR259" s="429"/>
      <c r="CS259" s="429"/>
      <c r="CT259" s="429"/>
      <c r="CU259" s="429"/>
      <c r="CV259" s="429"/>
      <c r="CW259" s="429"/>
      <c r="CX259" s="429"/>
      <c r="CY259" s="429"/>
      <c r="CZ259" s="430"/>
    </row>
    <row r="260" spans="1:104" s="19" customFormat="1" ht="15" customHeight="1" x14ac:dyDescent="0.25">
      <c r="A260" s="423" t="s">
        <v>55</v>
      </c>
      <c r="B260" s="424"/>
      <c r="C260" s="424"/>
      <c r="D260" s="424"/>
      <c r="E260" s="424"/>
      <c r="F260" s="424"/>
      <c r="G260" s="424"/>
      <c r="H260" s="424"/>
      <c r="I260" s="424"/>
      <c r="J260" s="424"/>
      <c r="K260" s="424"/>
      <c r="L260" s="424"/>
      <c r="M260" s="424"/>
      <c r="N260" s="424"/>
      <c r="O260" s="424"/>
      <c r="P260" s="424"/>
      <c r="Q260" s="424"/>
      <c r="R260" s="424"/>
      <c r="S260" s="424"/>
      <c r="T260" s="424"/>
      <c r="U260" s="424"/>
      <c r="V260" s="424"/>
      <c r="W260" s="424"/>
      <c r="X260" s="424"/>
      <c r="Y260" s="424"/>
      <c r="Z260" s="424"/>
      <c r="AA260" s="424"/>
      <c r="AB260" s="424"/>
      <c r="AC260" s="424"/>
      <c r="AD260" s="424"/>
      <c r="AE260" s="424"/>
      <c r="AF260" s="424"/>
      <c r="AG260" s="424"/>
      <c r="AH260" s="424"/>
      <c r="AI260" s="424"/>
      <c r="AJ260" s="424"/>
      <c r="AK260" s="424"/>
      <c r="AL260" s="424"/>
      <c r="AM260" s="424"/>
      <c r="AN260" s="424"/>
      <c r="AO260" s="424"/>
      <c r="AP260" s="424"/>
      <c r="AQ260" s="424"/>
      <c r="AR260" s="424"/>
      <c r="AS260" s="424"/>
      <c r="AT260" s="424"/>
      <c r="AU260" s="424"/>
      <c r="AV260" s="424"/>
      <c r="AW260" s="424"/>
      <c r="AX260" s="424"/>
      <c r="AY260" s="424"/>
      <c r="AZ260" s="424"/>
      <c r="BA260" s="424"/>
      <c r="BB260" s="425"/>
      <c r="BC260" s="393" t="s">
        <v>4</v>
      </c>
      <c r="BD260" s="393"/>
      <c r="BE260" s="393"/>
      <c r="BF260" s="393"/>
      <c r="BG260" s="393"/>
      <c r="BH260" s="393"/>
      <c r="BI260" s="393"/>
      <c r="BJ260" s="393"/>
      <c r="BK260" s="393"/>
      <c r="BL260" s="393"/>
      <c r="BM260" s="393"/>
      <c r="BN260" s="393"/>
      <c r="BO260" s="393"/>
      <c r="BP260" s="393"/>
      <c r="BQ260" s="393"/>
      <c r="BR260" s="393"/>
      <c r="BS260" s="393" t="s">
        <v>4</v>
      </c>
      <c r="BT260" s="393"/>
      <c r="BU260" s="393"/>
      <c r="BV260" s="393"/>
      <c r="BW260" s="393"/>
      <c r="BX260" s="393"/>
      <c r="BY260" s="393"/>
      <c r="BZ260" s="393"/>
      <c r="CA260" s="393"/>
      <c r="CB260" s="393"/>
      <c r="CC260" s="393"/>
      <c r="CD260" s="393"/>
      <c r="CE260" s="393"/>
      <c r="CF260" s="393"/>
      <c r="CG260" s="393"/>
      <c r="CH260" s="393"/>
      <c r="CI260" s="393"/>
      <c r="CJ260" s="393"/>
      <c r="CK260" s="393"/>
      <c r="CL260" s="393"/>
      <c r="CM260" s="393"/>
      <c r="CN260" s="393"/>
      <c r="CO260" s="393"/>
      <c r="CP260" s="393"/>
      <c r="CQ260" s="393"/>
      <c r="CR260" s="393"/>
      <c r="CS260" s="393"/>
      <c r="CT260" s="393"/>
      <c r="CU260" s="393"/>
      <c r="CV260" s="393"/>
      <c r="CW260" s="393"/>
      <c r="CX260" s="393"/>
      <c r="CY260" s="393"/>
      <c r="CZ260" s="393"/>
    </row>
    <row r="261" spans="1:104" ht="10.5" customHeight="1" x14ac:dyDescent="0.25"/>
    <row r="262" spans="1:104" s="76" customFormat="1" ht="21" customHeight="1" x14ac:dyDescent="0.2">
      <c r="A262" s="377" t="s">
        <v>415</v>
      </c>
      <c r="B262" s="377"/>
      <c r="C262" s="377"/>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7"/>
      <c r="Z262" s="377"/>
      <c r="AA262" s="377"/>
      <c r="AB262" s="377"/>
      <c r="AC262" s="377"/>
      <c r="AD262" s="377"/>
      <c r="AE262" s="377"/>
      <c r="AF262" s="377"/>
      <c r="AG262" s="377"/>
      <c r="AH262" s="377"/>
      <c r="AI262" s="377"/>
      <c r="AJ262" s="377"/>
      <c r="AK262" s="377"/>
      <c r="AL262" s="377"/>
      <c r="AM262" s="377"/>
      <c r="AN262" s="377"/>
      <c r="AO262" s="377"/>
      <c r="AP262" s="377"/>
      <c r="AQ262" s="377"/>
      <c r="AR262" s="377"/>
      <c r="AS262" s="377"/>
      <c r="AT262" s="377"/>
      <c r="AU262" s="377"/>
      <c r="AV262" s="377"/>
      <c r="AW262" s="377"/>
      <c r="AX262" s="377"/>
      <c r="AY262" s="377"/>
      <c r="AZ262" s="377"/>
      <c r="BA262" s="377"/>
      <c r="BB262" s="377"/>
      <c r="BC262" s="377"/>
      <c r="BD262" s="377"/>
      <c r="BE262" s="377"/>
      <c r="BF262" s="377"/>
      <c r="BG262" s="377"/>
      <c r="BH262" s="377"/>
      <c r="BI262" s="377"/>
      <c r="BJ262" s="377"/>
      <c r="BK262" s="377"/>
      <c r="BL262" s="377"/>
      <c r="BM262" s="377"/>
      <c r="BN262" s="377"/>
      <c r="BO262" s="377"/>
      <c r="BP262" s="377"/>
      <c r="BQ262" s="377"/>
      <c r="BR262" s="377"/>
      <c r="BS262" s="377"/>
      <c r="BT262" s="377"/>
      <c r="BU262" s="377"/>
      <c r="BV262" s="377"/>
      <c r="BW262" s="377"/>
      <c r="BX262" s="377"/>
      <c r="BY262" s="377"/>
      <c r="BZ262" s="377"/>
      <c r="CA262" s="377"/>
      <c r="CB262" s="377"/>
      <c r="CC262" s="377"/>
      <c r="CD262" s="377"/>
      <c r="CE262" s="377"/>
      <c r="CF262" s="377"/>
      <c r="CG262" s="377"/>
      <c r="CH262" s="377"/>
      <c r="CI262" s="377"/>
      <c r="CJ262" s="377"/>
      <c r="CK262" s="377"/>
      <c r="CL262" s="377"/>
      <c r="CM262" s="377"/>
      <c r="CN262" s="377"/>
      <c r="CO262" s="377"/>
      <c r="CP262" s="377"/>
      <c r="CQ262" s="377"/>
      <c r="CR262" s="377"/>
      <c r="CS262" s="377"/>
      <c r="CT262" s="377"/>
      <c r="CU262" s="377"/>
      <c r="CV262" s="377"/>
      <c r="CW262" s="377"/>
      <c r="CX262" s="377"/>
      <c r="CY262" s="377"/>
      <c r="CZ262" s="377"/>
    </row>
    <row r="263" spans="1:104" s="76" customFormat="1" ht="13.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0"/>
      <c r="CY263" s="80"/>
      <c r="CZ263" s="80"/>
    </row>
    <row r="264" spans="1:104" s="76" customFormat="1" ht="14.25" x14ac:dyDescent="0.2">
      <c r="A264" s="76" t="s">
        <v>46</v>
      </c>
      <c r="W264" s="402"/>
      <c r="X264" s="402"/>
      <c r="Y264" s="402"/>
      <c r="Z264" s="402"/>
      <c r="AA264" s="402"/>
      <c r="AB264" s="402"/>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2"/>
      <c r="BD264" s="402"/>
      <c r="BE264" s="402"/>
      <c r="BF264" s="402"/>
      <c r="BG264" s="402"/>
      <c r="BH264" s="402"/>
      <c r="BI264" s="402"/>
      <c r="BJ264" s="402"/>
      <c r="BK264" s="402"/>
      <c r="BL264" s="402"/>
      <c r="BM264" s="402"/>
      <c r="BN264" s="402"/>
      <c r="BO264" s="402"/>
      <c r="BP264" s="402"/>
      <c r="BQ264" s="402"/>
      <c r="BR264" s="402"/>
      <c r="BS264" s="402"/>
      <c r="BT264" s="402"/>
      <c r="BU264" s="402"/>
      <c r="BV264" s="402"/>
      <c r="BW264" s="402"/>
      <c r="BX264" s="402"/>
      <c r="BY264" s="402"/>
      <c r="BZ264" s="402"/>
      <c r="CA264" s="402"/>
      <c r="CB264" s="402"/>
      <c r="CC264" s="402"/>
      <c r="CD264" s="402"/>
      <c r="CE264" s="402"/>
      <c r="CF264" s="402"/>
      <c r="CG264" s="402"/>
      <c r="CH264" s="402"/>
      <c r="CI264" s="402"/>
      <c r="CJ264" s="402"/>
      <c r="CK264" s="402"/>
      <c r="CL264" s="402"/>
      <c r="CM264" s="402"/>
      <c r="CN264" s="402"/>
      <c r="CO264" s="402"/>
      <c r="CP264" s="402"/>
      <c r="CQ264" s="402"/>
      <c r="CR264" s="402"/>
      <c r="CS264" s="402"/>
      <c r="CT264" s="402"/>
      <c r="CU264" s="402"/>
      <c r="CV264" s="402"/>
      <c r="CW264" s="402"/>
      <c r="CX264" s="402"/>
      <c r="CY264" s="402"/>
      <c r="CZ264" s="402"/>
    </row>
    <row r="265" spans="1:104" s="76" customFormat="1" ht="13.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row>
    <row r="266" spans="1:104" s="78" customFormat="1" ht="45" customHeight="1" x14ac:dyDescent="0.25">
      <c r="A266" s="412" t="s">
        <v>48</v>
      </c>
      <c r="B266" s="412"/>
      <c r="C266" s="412"/>
      <c r="D266" s="412"/>
      <c r="E266" s="412"/>
      <c r="F266" s="412"/>
      <c r="G266" s="412"/>
      <c r="H266" s="412" t="s">
        <v>0</v>
      </c>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c r="AG266" s="412"/>
      <c r="AH266" s="412"/>
      <c r="AI266" s="412"/>
      <c r="AJ266" s="412"/>
      <c r="AK266" s="412"/>
      <c r="AL266" s="412"/>
      <c r="AM266" s="412"/>
      <c r="AN266" s="412"/>
      <c r="AO266" s="412"/>
      <c r="AP266" s="412"/>
      <c r="AQ266" s="412"/>
      <c r="AR266" s="412"/>
      <c r="AS266" s="412"/>
      <c r="AT266" s="412"/>
      <c r="AU266" s="412" t="s">
        <v>184</v>
      </c>
      <c r="AV266" s="412"/>
      <c r="AW266" s="412"/>
      <c r="AX266" s="412"/>
      <c r="AY266" s="412"/>
      <c r="AZ266" s="412"/>
      <c r="BA266" s="412"/>
      <c r="BB266" s="412"/>
      <c r="BC266" s="412" t="s">
        <v>88</v>
      </c>
      <c r="BD266" s="412"/>
      <c r="BE266" s="412"/>
      <c r="BF266" s="412"/>
      <c r="BG266" s="412"/>
      <c r="BH266" s="412"/>
      <c r="BI266" s="412"/>
      <c r="BJ266" s="412"/>
      <c r="BK266" s="412"/>
      <c r="BL266" s="412"/>
      <c r="BM266" s="412"/>
      <c r="BN266" s="412"/>
      <c r="BO266" s="412"/>
      <c r="BP266" s="412"/>
      <c r="BQ266" s="412"/>
      <c r="BR266" s="412"/>
      <c r="BS266" s="412" t="s">
        <v>93</v>
      </c>
      <c r="BT266" s="412"/>
      <c r="BU266" s="412"/>
      <c r="BV266" s="412"/>
      <c r="BW266" s="412"/>
      <c r="BX266" s="412"/>
      <c r="BY266" s="412"/>
      <c r="BZ266" s="412"/>
      <c r="CA266" s="412"/>
      <c r="CB266" s="412"/>
      <c r="CC266" s="412"/>
      <c r="CD266" s="412"/>
      <c r="CE266" s="412"/>
      <c r="CF266" s="412"/>
      <c r="CG266" s="412"/>
      <c r="CH266" s="412"/>
      <c r="CI266" s="412" t="s">
        <v>94</v>
      </c>
      <c r="CJ266" s="412"/>
      <c r="CK266" s="412"/>
      <c r="CL266" s="412"/>
      <c r="CM266" s="412"/>
      <c r="CN266" s="412"/>
      <c r="CO266" s="412"/>
      <c r="CP266" s="412"/>
      <c r="CQ266" s="412"/>
      <c r="CR266" s="412"/>
      <c r="CS266" s="412"/>
      <c r="CT266" s="412"/>
      <c r="CU266" s="412"/>
      <c r="CV266" s="412"/>
      <c r="CW266" s="412"/>
      <c r="CX266" s="412"/>
      <c r="CY266" s="412"/>
      <c r="CZ266" s="412"/>
    </row>
    <row r="267" spans="1:104" s="18" customFormat="1" ht="12.75" x14ac:dyDescent="0.25">
      <c r="A267" s="413">
        <v>1</v>
      </c>
      <c r="B267" s="413"/>
      <c r="C267" s="413"/>
      <c r="D267" s="413"/>
      <c r="E267" s="413"/>
      <c r="F267" s="413"/>
      <c r="G267" s="413"/>
      <c r="H267" s="438">
        <v>2</v>
      </c>
      <c r="I267" s="439"/>
      <c r="J267" s="439"/>
      <c r="K267" s="439"/>
      <c r="L267" s="439"/>
      <c r="M267" s="439"/>
      <c r="N267" s="439"/>
      <c r="O267" s="439"/>
      <c r="P267" s="439"/>
      <c r="Q267" s="439"/>
      <c r="R267" s="439"/>
      <c r="S267" s="439"/>
      <c r="T267" s="439"/>
      <c r="U267" s="439"/>
      <c r="V267" s="439"/>
      <c r="W267" s="439"/>
      <c r="X267" s="439"/>
      <c r="Y267" s="439"/>
      <c r="Z267" s="439"/>
      <c r="AA267" s="439"/>
      <c r="AB267" s="439"/>
      <c r="AC267" s="439"/>
      <c r="AD267" s="439"/>
      <c r="AE267" s="439"/>
      <c r="AF267" s="439"/>
      <c r="AG267" s="439"/>
      <c r="AH267" s="439"/>
      <c r="AI267" s="439"/>
      <c r="AJ267" s="439"/>
      <c r="AK267" s="439"/>
      <c r="AL267" s="439"/>
      <c r="AM267" s="439"/>
      <c r="AN267" s="439"/>
      <c r="AO267" s="439"/>
      <c r="AP267" s="439"/>
      <c r="AQ267" s="439"/>
      <c r="AR267" s="439"/>
      <c r="AS267" s="439"/>
      <c r="AT267" s="440"/>
      <c r="AU267" s="438">
        <v>3</v>
      </c>
      <c r="AV267" s="439"/>
      <c r="AW267" s="439"/>
      <c r="AX267" s="439"/>
      <c r="AY267" s="439"/>
      <c r="AZ267" s="439"/>
      <c r="BA267" s="439"/>
      <c r="BB267" s="440"/>
      <c r="BC267" s="413">
        <v>4</v>
      </c>
      <c r="BD267" s="413"/>
      <c r="BE267" s="413"/>
      <c r="BF267" s="413"/>
      <c r="BG267" s="413"/>
      <c r="BH267" s="413"/>
      <c r="BI267" s="413"/>
      <c r="BJ267" s="413"/>
      <c r="BK267" s="413"/>
      <c r="BL267" s="413"/>
      <c r="BM267" s="413"/>
      <c r="BN267" s="413"/>
      <c r="BO267" s="413"/>
      <c r="BP267" s="413"/>
      <c r="BQ267" s="413"/>
      <c r="BR267" s="413"/>
      <c r="BS267" s="413">
        <v>5</v>
      </c>
      <c r="BT267" s="413"/>
      <c r="BU267" s="413"/>
      <c r="BV267" s="413"/>
      <c r="BW267" s="413"/>
      <c r="BX267" s="413"/>
      <c r="BY267" s="413"/>
      <c r="BZ267" s="413"/>
      <c r="CA267" s="413"/>
      <c r="CB267" s="413"/>
      <c r="CC267" s="413"/>
      <c r="CD267" s="413"/>
      <c r="CE267" s="413"/>
      <c r="CF267" s="413"/>
      <c r="CG267" s="413"/>
      <c r="CH267" s="413"/>
      <c r="CI267" s="413">
        <v>6</v>
      </c>
      <c r="CJ267" s="413"/>
      <c r="CK267" s="413"/>
      <c r="CL267" s="413"/>
      <c r="CM267" s="413"/>
      <c r="CN267" s="413"/>
      <c r="CO267" s="413"/>
      <c r="CP267" s="413"/>
      <c r="CQ267" s="413"/>
      <c r="CR267" s="413"/>
      <c r="CS267" s="413"/>
      <c r="CT267" s="413"/>
      <c r="CU267" s="413"/>
      <c r="CV267" s="413"/>
      <c r="CW267" s="413"/>
      <c r="CX267" s="413"/>
      <c r="CY267" s="413"/>
      <c r="CZ267" s="413"/>
    </row>
    <row r="268" spans="1:104" s="19" customFormat="1" ht="15" customHeight="1" x14ac:dyDescent="0.25">
      <c r="A268" s="433" t="s">
        <v>244</v>
      </c>
      <c r="B268" s="433"/>
      <c r="C268" s="433"/>
      <c r="D268" s="433"/>
      <c r="E268" s="433"/>
      <c r="F268" s="433"/>
      <c r="G268" s="433"/>
      <c r="H268" s="433"/>
      <c r="I268" s="433"/>
      <c r="J268" s="433"/>
      <c r="K268" s="433"/>
      <c r="L268" s="433"/>
      <c r="M268" s="433"/>
      <c r="N268" s="433"/>
      <c r="O268" s="433"/>
      <c r="P268" s="433"/>
      <c r="Q268" s="433"/>
      <c r="R268" s="433"/>
      <c r="S268" s="433"/>
      <c r="T268" s="433"/>
      <c r="U268" s="433"/>
      <c r="V268" s="433"/>
      <c r="W268" s="433"/>
      <c r="X268" s="433"/>
      <c r="Y268" s="433"/>
      <c r="Z268" s="433"/>
      <c r="AA268" s="433"/>
      <c r="AB268" s="433"/>
      <c r="AC268" s="433"/>
      <c r="AD268" s="433"/>
      <c r="AE268" s="433"/>
      <c r="AF268" s="433"/>
      <c r="AG268" s="433"/>
      <c r="AH268" s="433"/>
      <c r="AI268" s="433"/>
      <c r="AJ268" s="433"/>
      <c r="AK268" s="433"/>
      <c r="AL268" s="433"/>
      <c r="AM268" s="433"/>
      <c r="AN268" s="433"/>
      <c r="AO268" s="433"/>
      <c r="AP268" s="433"/>
      <c r="AQ268" s="433"/>
      <c r="AR268" s="433"/>
      <c r="AS268" s="433"/>
      <c r="AT268" s="433"/>
      <c r="AU268" s="433"/>
      <c r="AV268" s="433"/>
      <c r="AW268" s="433"/>
      <c r="AX268" s="433"/>
      <c r="AY268" s="433"/>
      <c r="AZ268" s="433"/>
      <c r="BA268" s="433"/>
      <c r="BB268" s="433"/>
      <c r="BC268" s="433"/>
      <c r="BD268" s="433"/>
      <c r="BE268" s="433"/>
      <c r="BF268" s="433"/>
      <c r="BG268" s="433"/>
      <c r="BH268" s="433"/>
      <c r="BI268" s="433"/>
      <c r="BJ268" s="433"/>
      <c r="BK268" s="433"/>
      <c r="BL268" s="433"/>
      <c r="BM268" s="433"/>
      <c r="BN268" s="433"/>
      <c r="BO268" s="433"/>
      <c r="BP268" s="433"/>
      <c r="BQ268" s="433"/>
      <c r="BR268" s="433"/>
      <c r="BS268" s="433"/>
      <c r="BT268" s="433"/>
      <c r="BU268" s="433"/>
      <c r="BV268" s="433"/>
      <c r="BW268" s="433"/>
      <c r="BX268" s="433"/>
      <c r="BY268" s="433"/>
      <c r="BZ268" s="433"/>
      <c r="CA268" s="433"/>
      <c r="CB268" s="433"/>
      <c r="CC268" s="433"/>
      <c r="CD268" s="433"/>
      <c r="CE268" s="433"/>
      <c r="CF268" s="433"/>
      <c r="CG268" s="433"/>
      <c r="CH268" s="433"/>
      <c r="CI268" s="433"/>
      <c r="CJ268" s="433"/>
      <c r="CK268" s="433"/>
      <c r="CL268" s="433"/>
      <c r="CM268" s="433"/>
      <c r="CN268" s="433"/>
      <c r="CO268" s="433"/>
      <c r="CP268" s="433"/>
      <c r="CQ268" s="433"/>
      <c r="CR268" s="433"/>
      <c r="CS268" s="433"/>
      <c r="CT268" s="433"/>
      <c r="CU268" s="433"/>
      <c r="CV268" s="433"/>
      <c r="CW268" s="433"/>
      <c r="CX268" s="433"/>
      <c r="CY268" s="433"/>
      <c r="CZ268" s="433"/>
    </row>
    <row r="269" spans="1:104" s="19" customFormat="1" ht="15" customHeight="1" x14ac:dyDescent="0.25">
      <c r="A269" s="426"/>
      <c r="B269" s="426"/>
      <c r="C269" s="426"/>
      <c r="D269" s="426"/>
      <c r="E269" s="426"/>
      <c r="F269" s="426"/>
      <c r="G269" s="426"/>
      <c r="H269" s="412"/>
      <c r="I269" s="412"/>
      <c r="J269" s="412"/>
      <c r="K269" s="412"/>
      <c r="L269" s="412"/>
      <c r="M269" s="412"/>
      <c r="N269" s="412"/>
      <c r="O269" s="412"/>
      <c r="P269" s="412"/>
      <c r="Q269" s="412"/>
      <c r="R269" s="412"/>
      <c r="S269" s="412"/>
      <c r="T269" s="412"/>
      <c r="U269" s="412"/>
      <c r="V269" s="412"/>
      <c r="W269" s="412"/>
      <c r="X269" s="412"/>
      <c r="Y269" s="412"/>
      <c r="Z269" s="412"/>
      <c r="AA269" s="412"/>
      <c r="AB269" s="412"/>
      <c r="AC269" s="412"/>
      <c r="AD269" s="412"/>
      <c r="AE269" s="412"/>
      <c r="AF269" s="412"/>
      <c r="AG269" s="412"/>
      <c r="AH269" s="412"/>
      <c r="AI269" s="412"/>
      <c r="AJ269" s="412"/>
      <c r="AK269" s="412"/>
      <c r="AL269" s="412"/>
      <c r="AM269" s="412"/>
      <c r="AN269" s="412"/>
      <c r="AO269" s="412"/>
      <c r="AP269" s="412"/>
      <c r="AQ269" s="412"/>
      <c r="AR269" s="412"/>
      <c r="AS269" s="412"/>
      <c r="AT269" s="412"/>
      <c r="AU269" s="412"/>
      <c r="AV269" s="412"/>
      <c r="AW269" s="412"/>
      <c r="AX269" s="412"/>
      <c r="AY269" s="412"/>
      <c r="AZ269" s="412"/>
      <c r="BA269" s="412"/>
      <c r="BB269" s="412"/>
      <c r="BC269" s="393"/>
      <c r="BD269" s="393"/>
      <c r="BE269" s="393"/>
      <c r="BF269" s="393"/>
      <c r="BG269" s="393"/>
      <c r="BH269" s="393"/>
      <c r="BI269" s="393"/>
      <c r="BJ269" s="393"/>
      <c r="BK269" s="393"/>
      <c r="BL269" s="393"/>
      <c r="BM269" s="393"/>
      <c r="BN269" s="393"/>
      <c r="BO269" s="393"/>
      <c r="BP269" s="393"/>
      <c r="BQ269" s="393"/>
      <c r="BR269" s="393"/>
      <c r="BS269" s="393"/>
      <c r="BT269" s="393"/>
      <c r="BU269" s="393"/>
      <c r="BV269" s="393"/>
      <c r="BW269" s="393"/>
      <c r="BX269" s="393"/>
      <c r="BY269" s="393"/>
      <c r="BZ269" s="393"/>
      <c r="CA269" s="393"/>
      <c r="CB269" s="393"/>
      <c r="CC269" s="393"/>
      <c r="CD269" s="393"/>
      <c r="CE269" s="393"/>
      <c r="CF269" s="393"/>
      <c r="CG269" s="393"/>
      <c r="CH269" s="393"/>
      <c r="CI269" s="393"/>
      <c r="CJ269" s="393"/>
      <c r="CK269" s="393"/>
      <c r="CL269" s="393"/>
      <c r="CM269" s="393"/>
      <c r="CN269" s="393"/>
      <c r="CO269" s="393"/>
      <c r="CP269" s="393"/>
      <c r="CQ269" s="393"/>
      <c r="CR269" s="393"/>
      <c r="CS269" s="393"/>
      <c r="CT269" s="393"/>
      <c r="CU269" s="393"/>
      <c r="CV269" s="393"/>
      <c r="CW269" s="393"/>
      <c r="CX269" s="393"/>
      <c r="CY269" s="393"/>
      <c r="CZ269" s="393"/>
    </row>
    <row r="270" spans="1:104" s="19" customFormat="1" ht="15" customHeight="1" x14ac:dyDescent="0.25">
      <c r="A270" s="395" t="s">
        <v>279</v>
      </c>
      <c r="B270" s="395"/>
      <c r="C270" s="395"/>
      <c r="D270" s="395"/>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c r="AI270" s="395"/>
      <c r="AJ270" s="395"/>
      <c r="AK270" s="395"/>
      <c r="AL270" s="395"/>
      <c r="AM270" s="395"/>
      <c r="AN270" s="395"/>
      <c r="AO270" s="395"/>
      <c r="AP270" s="395"/>
      <c r="AQ270" s="395"/>
      <c r="AR270" s="395"/>
      <c r="AS270" s="395"/>
      <c r="AT270" s="395"/>
      <c r="AU270" s="395"/>
      <c r="AV270" s="395"/>
      <c r="AW270" s="395"/>
      <c r="AX270" s="395"/>
      <c r="AY270" s="395"/>
      <c r="AZ270" s="395"/>
      <c r="BA270" s="395"/>
      <c r="BB270" s="395"/>
      <c r="BC270" s="393" t="s">
        <v>4</v>
      </c>
      <c r="BD270" s="393"/>
      <c r="BE270" s="393"/>
      <c r="BF270" s="393"/>
      <c r="BG270" s="393"/>
      <c r="BH270" s="393"/>
      <c r="BI270" s="393"/>
      <c r="BJ270" s="393"/>
      <c r="BK270" s="393"/>
      <c r="BL270" s="393"/>
      <c r="BM270" s="393"/>
      <c r="BN270" s="393"/>
      <c r="BO270" s="393"/>
      <c r="BP270" s="393"/>
      <c r="BQ270" s="393"/>
      <c r="BR270" s="393"/>
      <c r="BS270" s="393" t="s">
        <v>4</v>
      </c>
      <c r="BT270" s="393"/>
      <c r="BU270" s="393"/>
      <c r="BV270" s="393"/>
      <c r="BW270" s="393"/>
      <c r="BX270" s="393"/>
      <c r="BY270" s="393"/>
      <c r="BZ270" s="393"/>
      <c r="CA270" s="393"/>
      <c r="CB270" s="393"/>
      <c r="CC270" s="393"/>
      <c r="CD270" s="393"/>
      <c r="CE270" s="393"/>
      <c r="CF270" s="393"/>
      <c r="CG270" s="393"/>
      <c r="CH270" s="393"/>
      <c r="CI270" s="393"/>
      <c r="CJ270" s="393"/>
      <c r="CK270" s="393"/>
      <c r="CL270" s="393"/>
      <c r="CM270" s="393"/>
      <c r="CN270" s="393"/>
      <c r="CO270" s="393"/>
      <c r="CP270" s="393"/>
      <c r="CQ270" s="393"/>
      <c r="CR270" s="393"/>
      <c r="CS270" s="393"/>
      <c r="CT270" s="393"/>
      <c r="CU270" s="393"/>
      <c r="CV270" s="393"/>
      <c r="CW270" s="393"/>
      <c r="CX270" s="393"/>
      <c r="CY270" s="393"/>
      <c r="CZ270" s="393"/>
    </row>
    <row r="271" spans="1:104" s="19" customFormat="1" ht="15" customHeight="1" x14ac:dyDescent="0.25">
      <c r="A271" s="433" t="s">
        <v>244</v>
      </c>
      <c r="B271" s="433"/>
      <c r="C271" s="433"/>
      <c r="D271" s="433"/>
      <c r="E271" s="433"/>
      <c r="F271" s="433"/>
      <c r="G271" s="433"/>
      <c r="H271" s="433"/>
      <c r="I271" s="433"/>
      <c r="J271" s="433"/>
      <c r="K271" s="433"/>
      <c r="L271" s="433"/>
      <c r="M271" s="433"/>
      <c r="N271" s="433"/>
      <c r="O271" s="433"/>
      <c r="P271" s="433"/>
      <c r="Q271" s="433"/>
      <c r="R271" s="433"/>
      <c r="S271" s="433"/>
      <c r="T271" s="433"/>
      <c r="U271" s="433"/>
      <c r="V271" s="433"/>
      <c r="W271" s="433"/>
      <c r="X271" s="433"/>
      <c r="Y271" s="433"/>
      <c r="Z271" s="433"/>
      <c r="AA271" s="433"/>
      <c r="AB271" s="433"/>
      <c r="AC271" s="433"/>
      <c r="AD271" s="433"/>
      <c r="AE271" s="433"/>
      <c r="AF271" s="433"/>
      <c r="AG271" s="433"/>
      <c r="AH271" s="433"/>
      <c r="AI271" s="433"/>
      <c r="AJ271" s="433"/>
      <c r="AK271" s="433"/>
      <c r="AL271" s="433"/>
      <c r="AM271" s="433"/>
      <c r="AN271" s="433"/>
      <c r="AO271" s="433"/>
      <c r="AP271" s="433"/>
      <c r="AQ271" s="433"/>
      <c r="AR271" s="433"/>
      <c r="AS271" s="433"/>
      <c r="AT271" s="433"/>
      <c r="AU271" s="433"/>
      <c r="AV271" s="433"/>
      <c r="AW271" s="433"/>
      <c r="AX271" s="433"/>
      <c r="AY271" s="433"/>
      <c r="AZ271" s="433"/>
      <c r="BA271" s="433"/>
      <c r="BB271" s="433"/>
      <c r="BC271" s="433"/>
      <c r="BD271" s="433"/>
      <c r="BE271" s="433"/>
      <c r="BF271" s="433"/>
      <c r="BG271" s="433"/>
      <c r="BH271" s="433"/>
      <c r="BI271" s="433"/>
      <c r="BJ271" s="433"/>
      <c r="BK271" s="433"/>
      <c r="BL271" s="433"/>
      <c r="BM271" s="433"/>
      <c r="BN271" s="433"/>
      <c r="BO271" s="433"/>
      <c r="BP271" s="433"/>
      <c r="BQ271" s="433"/>
      <c r="BR271" s="433"/>
      <c r="BS271" s="433"/>
      <c r="BT271" s="433"/>
      <c r="BU271" s="433"/>
      <c r="BV271" s="433"/>
      <c r="BW271" s="433"/>
      <c r="BX271" s="433"/>
      <c r="BY271" s="433"/>
      <c r="BZ271" s="433"/>
      <c r="CA271" s="433"/>
      <c r="CB271" s="433"/>
      <c r="CC271" s="433"/>
      <c r="CD271" s="433"/>
      <c r="CE271" s="433"/>
      <c r="CF271" s="433"/>
      <c r="CG271" s="433"/>
      <c r="CH271" s="433"/>
      <c r="CI271" s="433"/>
      <c r="CJ271" s="433"/>
      <c r="CK271" s="433"/>
      <c r="CL271" s="433"/>
      <c r="CM271" s="433"/>
      <c r="CN271" s="433"/>
      <c r="CO271" s="433"/>
      <c r="CP271" s="433"/>
      <c r="CQ271" s="433"/>
      <c r="CR271" s="433"/>
      <c r="CS271" s="433"/>
      <c r="CT271" s="433"/>
      <c r="CU271" s="433"/>
      <c r="CV271" s="433"/>
      <c r="CW271" s="433"/>
      <c r="CX271" s="433"/>
      <c r="CY271" s="433"/>
      <c r="CZ271" s="433"/>
    </row>
    <row r="272" spans="1:104" s="19" customFormat="1" ht="15" customHeight="1" x14ac:dyDescent="0.25">
      <c r="A272" s="426"/>
      <c r="B272" s="426"/>
      <c r="C272" s="426"/>
      <c r="D272" s="426"/>
      <c r="E272" s="426"/>
      <c r="F272" s="426"/>
      <c r="G272" s="426"/>
      <c r="H272" s="412"/>
      <c r="I272" s="412"/>
      <c r="J272" s="412"/>
      <c r="K272" s="412"/>
      <c r="L272" s="412"/>
      <c r="M272" s="412"/>
      <c r="N272" s="412"/>
      <c r="O272" s="412"/>
      <c r="P272" s="412"/>
      <c r="Q272" s="412"/>
      <c r="R272" s="412"/>
      <c r="S272" s="412"/>
      <c r="T272" s="412"/>
      <c r="U272" s="412"/>
      <c r="V272" s="412"/>
      <c r="W272" s="412"/>
      <c r="X272" s="412"/>
      <c r="Y272" s="412"/>
      <c r="Z272" s="412"/>
      <c r="AA272" s="412"/>
      <c r="AB272" s="412"/>
      <c r="AC272" s="412"/>
      <c r="AD272" s="412"/>
      <c r="AE272" s="412"/>
      <c r="AF272" s="412"/>
      <c r="AG272" s="412"/>
      <c r="AH272" s="412"/>
      <c r="AI272" s="412"/>
      <c r="AJ272" s="412"/>
      <c r="AK272" s="412"/>
      <c r="AL272" s="412"/>
      <c r="AM272" s="412"/>
      <c r="AN272" s="412"/>
      <c r="AO272" s="412"/>
      <c r="AP272" s="412"/>
      <c r="AQ272" s="412"/>
      <c r="AR272" s="412"/>
      <c r="AS272" s="412"/>
      <c r="AT272" s="412"/>
      <c r="AU272" s="412"/>
      <c r="AV272" s="412"/>
      <c r="AW272" s="412"/>
      <c r="AX272" s="412"/>
      <c r="AY272" s="412"/>
      <c r="AZ272" s="412"/>
      <c r="BA272" s="412"/>
      <c r="BB272" s="412"/>
      <c r="BC272" s="393"/>
      <c r="BD272" s="393"/>
      <c r="BE272" s="393"/>
      <c r="BF272" s="393"/>
      <c r="BG272" s="393"/>
      <c r="BH272" s="393"/>
      <c r="BI272" s="393"/>
      <c r="BJ272" s="393"/>
      <c r="BK272" s="393"/>
      <c r="BL272" s="393"/>
      <c r="BM272" s="393"/>
      <c r="BN272" s="393"/>
      <c r="BO272" s="393"/>
      <c r="BP272" s="393"/>
      <c r="BQ272" s="393"/>
      <c r="BR272" s="393"/>
      <c r="BS272" s="393"/>
      <c r="BT272" s="393"/>
      <c r="BU272" s="393"/>
      <c r="BV272" s="393"/>
      <c r="BW272" s="393"/>
      <c r="BX272" s="393"/>
      <c r="BY272" s="393"/>
      <c r="BZ272" s="393"/>
      <c r="CA272" s="393"/>
      <c r="CB272" s="393"/>
      <c r="CC272" s="393"/>
      <c r="CD272" s="393"/>
      <c r="CE272" s="393"/>
      <c r="CF272" s="393"/>
      <c r="CG272" s="393"/>
      <c r="CH272" s="393"/>
      <c r="CI272" s="393"/>
      <c r="CJ272" s="393"/>
      <c r="CK272" s="393"/>
      <c r="CL272" s="393"/>
      <c r="CM272" s="393"/>
      <c r="CN272" s="393"/>
      <c r="CO272" s="393"/>
      <c r="CP272" s="393"/>
      <c r="CQ272" s="393"/>
      <c r="CR272" s="393"/>
      <c r="CS272" s="393"/>
      <c r="CT272" s="393"/>
      <c r="CU272" s="393"/>
      <c r="CV272" s="393"/>
      <c r="CW272" s="393"/>
      <c r="CX272" s="393"/>
      <c r="CY272" s="393"/>
      <c r="CZ272" s="393"/>
    </row>
    <row r="273" spans="1:104" s="19" customFormat="1" ht="15" customHeight="1" x14ac:dyDescent="0.25">
      <c r="A273" s="397" t="s">
        <v>279</v>
      </c>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c r="AG273" s="398"/>
      <c r="AH273" s="398"/>
      <c r="AI273" s="398"/>
      <c r="AJ273" s="398"/>
      <c r="AK273" s="398"/>
      <c r="AL273" s="398"/>
      <c r="AM273" s="398"/>
      <c r="AN273" s="398"/>
      <c r="AO273" s="398"/>
      <c r="AP273" s="398"/>
      <c r="AQ273" s="398"/>
      <c r="AR273" s="398"/>
      <c r="AS273" s="398"/>
      <c r="AT273" s="398"/>
      <c r="AU273" s="398"/>
      <c r="AV273" s="398"/>
      <c r="AW273" s="398"/>
      <c r="AX273" s="398"/>
      <c r="AY273" s="398"/>
      <c r="AZ273" s="398"/>
      <c r="BA273" s="398"/>
      <c r="BB273" s="399"/>
      <c r="BC273" s="393" t="s">
        <v>4</v>
      </c>
      <c r="BD273" s="393"/>
      <c r="BE273" s="393"/>
      <c r="BF273" s="393"/>
      <c r="BG273" s="393"/>
      <c r="BH273" s="393"/>
      <c r="BI273" s="393"/>
      <c r="BJ273" s="393"/>
      <c r="BK273" s="393"/>
      <c r="BL273" s="393"/>
      <c r="BM273" s="393"/>
      <c r="BN273" s="393"/>
      <c r="BO273" s="393"/>
      <c r="BP273" s="393"/>
      <c r="BQ273" s="393"/>
      <c r="BR273" s="393"/>
      <c r="BS273" s="393" t="s">
        <v>4</v>
      </c>
      <c r="BT273" s="393"/>
      <c r="BU273" s="393"/>
      <c r="BV273" s="393"/>
      <c r="BW273" s="393"/>
      <c r="BX273" s="393"/>
      <c r="BY273" s="393"/>
      <c r="BZ273" s="393"/>
      <c r="CA273" s="393"/>
      <c r="CB273" s="393"/>
      <c r="CC273" s="393"/>
      <c r="CD273" s="393"/>
      <c r="CE273" s="393"/>
      <c r="CF273" s="393"/>
      <c r="CG273" s="393"/>
      <c r="CH273" s="393"/>
      <c r="CI273" s="428"/>
      <c r="CJ273" s="429"/>
      <c r="CK273" s="429"/>
      <c r="CL273" s="429"/>
      <c r="CM273" s="429"/>
      <c r="CN273" s="429"/>
      <c r="CO273" s="429"/>
      <c r="CP273" s="429"/>
      <c r="CQ273" s="429"/>
      <c r="CR273" s="429"/>
      <c r="CS273" s="429"/>
      <c r="CT273" s="429"/>
      <c r="CU273" s="429"/>
      <c r="CV273" s="429"/>
      <c r="CW273" s="429"/>
      <c r="CX273" s="429"/>
      <c r="CY273" s="429"/>
      <c r="CZ273" s="430"/>
    </row>
    <row r="274" spans="1:104" s="19" customFormat="1" ht="15" customHeight="1" x14ac:dyDescent="0.25">
      <c r="A274" s="423" t="s">
        <v>55</v>
      </c>
      <c r="B274" s="424"/>
      <c r="C274" s="424"/>
      <c r="D274" s="424"/>
      <c r="E274" s="424"/>
      <c r="F274" s="424"/>
      <c r="G274" s="424"/>
      <c r="H274" s="424"/>
      <c r="I274" s="424"/>
      <c r="J274" s="424"/>
      <c r="K274" s="424"/>
      <c r="L274" s="424"/>
      <c r="M274" s="424"/>
      <c r="N274" s="424"/>
      <c r="O274" s="424"/>
      <c r="P274" s="424"/>
      <c r="Q274" s="424"/>
      <c r="R274" s="424"/>
      <c r="S274" s="424"/>
      <c r="T274" s="424"/>
      <c r="U274" s="424"/>
      <c r="V274" s="424"/>
      <c r="W274" s="424"/>
      <c r="X274" s="424"/>
      <c r="Y274" s="424"/>
      <c r="Z274" s="424"/>
      <c r="AA274" s="424"/>
      <c r="AB274" s="424"/>
      <c r="AC274" s="424"/>
      <c r="AD274" s="424"/>
      <c r="AE274" s="424"/>
      <c r="AF274" s="424"/>
      <c r="AG274" s="424"/>
      <c r="AH274" s="424"/>
      <c r="AI274" s="424"/>
      <c r="AJ274" s="424"/>
      <c r="AK274" s="424"/>
      <c r="AL274" s="424"/>
      <c r="AM274" s="424"/>
      <c r="AN274" s="424"/>
      <c r="AO274" s="424"/>
      <c r="AP274" s="424"/>
      <c r="AQ274" s="424"/>
      <c r="AR274" s="424"/>
      <c r="AS274" s="424"/>
      <c r="AT274" s="424"/>
      <c r="AU274" s="424"/>
      <c r="AV274" s="424"/>
      <c r="AW274" s="424"/>
      <c r="AX274" s="424"/>
      <c r="AY274" s="424"/>
      <c r="AZ274" s="424"/>
      <c r="BA274" s="424"/>
      <c r="BB274" s="425"/>
      <c r="BC274" s="393" t="s">
        <v>4</v>
      </c>
      <c r="BD274" s="393"/>
      <c r="BE274" s="393"/>
      <c r="BF274" s="393"/>
      <c r="BG274" s="393"/>
      <c r="BH274" s="393"/>
      <c r="BI274" s="393"/>
      <c r="BJ274" s="393"/>
      <c r="BK274" s="393"/>
      <c r="BL274" s="393"/>
      <c r="BM274" s="393"/>
      <c r="BN274" s="393"/>
      <c r="BO274" s="393"/>
      <c r="BP274" s="393"/>
      <c r="BQ274" s="393"/>
      <c r="BR274" s="393"/>
      <c r="BS274" s="393" t="s">
        <v>4</v>
      </c>
      <c r="BT274" s="393"/>
      <c r="BU274" s="393"/>
      <c r="BV274" s="393"/>
      <c r="BW274" s="393"/>
      <c r="BX274" s="393"/>
      <c r="BY274" s="393"/>
      <c r="BZ274" s="393"/>
      <c r="CA274" s="393"/>
      <c r="CB274" s="393"/>
      <c r="CC274" s="393"/>
      <c r="CD274" s="393"/>
      <c r="CE274" s="393"/>
      <c r="CF274" s="393"/>
      <c r="CG274" s="393"/>
      <c r="CH274" s="393"/>
      <c r="CI274" s="393"/>
      <c r="CJ274" s="393"/>
      <c r="CK274" s="393"/>
      <c r="CL274" s="393"/>
      <c r="CM274" s="393"/>
      <c r="CN274" s="393"/>
      <c r="CO274" s="393"/>
      <c r="CP274" s="393"/>
      <c r="CQ274" s="393"/>
      <c r="CR274" s="393"/>
      <c r="CS274" s="393"/>
      <c r="CT274" s="393"/>
      <c r="CU274" s="393"/>
      <c r="CV274" s="393"/>
      <c r="CW274" s="393"/>
      <c r="CX274" s="393"/>
      <c r="CY274" s="393"/>
      <c r="CZ274" s="393"/>
    </row>
    <row r="275" spans="1:104" s="19" customFormat="1" ht="51.75" customHeight="1" x14ac:dyDescent="0.25">
      <c r="A275" s="427" t="s">
        <v>416</v>
      </c>
      <c r="B275" s="427"/>
      <c r="C275" s="427"/>
      <c r="D275" s="427"/>
      <c r="E275" s="427"/>
      <c r="F275" s="427"/>
      <c r="G275" s="427"/>
      <c r="H275" s="427"/>
      <c r="I275" s="427"/>
      <c r="J275" s="427"/>
      <c r="K275" s="427"/>
      <c r="L275" s="427"/>
      <c r="M275" s="427"/>
      <c r="N275" s="427"/>
      <c r="O275" s="427"/>
      <c r="P275" s="427"/>
      <c r="Q275" s="427"/>
      <c r="R275" s="427"/>
      <c r="S275" s="427"/>
      <c r="T275" s="427"/>
      <c r="U275" s="427"/>
      <c r="V275" s="427"/>
      <c r="W275" s="427"/>
      <c r="X275" s="427"/>
      <c r="Y275" s="427"/>
      <c r="Z275" s="427"/>
      <c r="AA275" s="427"/>
      <c r="AB275" s="427"/>
      <c r="AC275" s="427"/>
      <c r="AD275" s="427"/>
      <c r="AE275" s="427"/>
      <c r="AF275" s="427"/>
      <c r="AG275" s="427"/>
      <c r="AH275" s="427"/>
      <c r="AI275" s="427"/>
      <c r="AJ275" s="427"/>
      <c r="AK275" s="427"/>
      <c r="AL275" s="427"/>
      <c r="AM275" s="427"/>
      <c r="AN275" s="427"/>
      <c r="AO275" s="427"/>
      <c r="AP275" s="427"/>
      <c r="AQ275" s="427"/>
      <c r="AR275" s="427"/>
      <c r="AS275" s="427"/>
      <c r="AT275" s="427"/>
      <c r="AU275" s="427"/>
      <c r="AV275" s="427"/>
      <c r="AW275" s="427"/>
      <c r="AX275" s="427"/>
      <c r="AY275" s="427"/>
      <c r="AZ275" s="427"/>
      <c r="BA275" s="427"/>
      <c r="BB275" s="427"/>
      <c r="BC275" s="427"/>
      <c r="BD275" s="427"/>
      <c r="BE275" s="427"/>
      <c r="BF275" s="427"/>
      <c r="BG275" s="427"/>
      <c r="BH275" s="427"/>
      <c r="BI275" s="427"/>
      <c r="BJ275" s="427"/>
      <c r="BK275" s="427"/>
      <c r="BL275" s="427"/>
      <c r="BM275" s="427"/>
      <c r="BN275" s="427"/>
      <c r="BO275" s="427"/>
      <c r="BP275" s="427"/>
      <c r="BQ275" s="427"/>
      <c r="BR275" s="427"/>
      <c r="BS275" s="427"/>
      <c r="BT275" s="427"/>
      <c r="BU275" s="427"/>
      <c r="BV275" s="427"/>
      <c r="BW275" s="427"/>
      <c r="BX275" s="427"/>
      <c r="BY275" s="427"/>
      <c r="BZ275" s="427"/>
      <c r="CA275" s="427"/>
      <c r="CB275" s="427"/>
      <c r="CC275" s="427"/>
      <c r="CD275" s="427"/>
      <c r="CE275" s="427"/>
      <c r="CF275" s="427"/>
      <c r="CG275" s="427"/>
      <c r="CH275" s="427"/>
      <c r="CI275" s="427"/>
      <c r="CJ275" s="427"/>
      <c r="CK275" s="427"/>
      <c r="CL275" s="427"/>
      <c r="CM275" s="427"/>
      <c r="CN275" s="427"/>
      <c r="CO275" s="427"/>
      <c r="CP275" s="427"/>
      <c r="CQ275" s="427"/>
      <c r="CR275" s="427"/>
      <c r="CS275" s="427"/>
      <c r="CT275" s="427"/>
      <c r="CU275" s="427"/>
      <c r="CV275" s="427"/>
      <c r="CW275" s="427"/>
      <c r="CX275" s="427"/>
      <c r="CY275" s="427"/>
      <c r="CZ275" s="427"/>
    </row>
    <row r="276" spans="1:104" s="19" customFormat="1" ht="15" customHeight="1"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row>
    <row r="277" spans="1:104" s="76" customFormat="1" ht="14.25" x14ac:dyDescent="0.2">
      <c r="A277" s="396" t="s">
        <v>294</v>
      </c>
      <c r="B277" s="396"/>
      <c r="C277" s="396"/>
      <c r="D277" s="396"/>
      <c r="E277" s="396"/>
      <c r="F277" s="396"/>
      <c r="G277" s="396"/>
      <c r="H277" s="396"/>
      <c r="I277" s="396"/>
      <c r="J277" s="396"/>
      <c r="K277" s="396"/>
      <c r="L277" s="396"/>
      <c r="M277" s="396"/>
      <c r="N277" s="396"/>
      <c r="O277" s="396"/>
      <c r="P277" s="396"/>
      <c r="Q277" s="396"/>
      <c r="R277" s="396"/>
      <c r="S277" s="396"/>
      <c r="T277" s="396"/>
      <c r="U277" s="396"/>
      <c r="V277" s="396"/>
      <c r="W277" s="396"/>
      <c r="X277" s="396"/>
      <c r="Y277" s="396"/>
      <c r="Z277" s="396"/>
      <c r="AA277" s="396"/>
      <c r="AB277" s="396"/>
      <c r="AC277" s="396"/>
      <c r="AD277" s="396"/>
      <c r="AE277" s="396"/>
      <c r="AF277" s="396"/>
      <c r="AG277" s="396"/>
      <c r="AH277" s="396"/>
      <c r="AI277" s="396"/>
      <c r="AJ277" s="396"/>
      <c r="AK277" s="396"/>
      <c r="AL277" s="396"/>
      <c r="AM277" s="396"/>
      <c r="AN277" s="396"/>
      <c r="AO277" s="396"/>
      <c r="AP277" s="396"/>
      <c r="AQ277" s="396"/>
      <c r="AR277" s="396"/>
      <c r="AS277" s="396"/>
      <c r="AT277" s="396"/>
      <c r="AU277" s="396"/>
      <c r="AV277" s="396"/>
      <c r="AW277" s="396"/>
      <c r="AX277" s="396"/>
      <c r="AY277" s="396"/>
      <c r="AZ277" s="396"/>
      <c r="BA277" s="396"/>
      <c r="BB277" s="396"/>
      <c r="BC277" s="396"/>
      <c r="BD277" s="396"/>
      <c r="BE277" s="396"/>
      <c r="BF277" s="396"/>
      <c r="BG277" s="396"/>
      <c r="BH277" s="396"/>
      <c r="BI277" s="396"/>
      <c r="BJ277" s="396"/>
      <c r="BK277" s="396"/>
      <c r="BL277" s="396"/>
      <c r="BM277" s="396"/>
      <c r="BN277" s="396"/>
      <c r="BO277" s="396"/>
      <c r="BP277" s="396"/>
      <c r="BQ277" s="396"/>
      <c r="BR277" s="396"/>
      <c r="BS277" s="396"/>
      <c r="BT277" s="396"/>
      <c r="BU277" s="396"/>
      <c r="BV277" s="396"/>
      <c r="BW277" s="396"/>
      <c r="BX277" s="396"/>
      <c r="BY277" s="396"/>
      <c r="BZ277" s="396"/>
      <c r="CA277" s="396"/>
      <c r="CB277" s="396"/>
      <c r="CC277" s="396"/>
      <c r="CD277" s="396"/>
      <c r="CE277" s="396"/>
      <c r="CF277" s="396"/>
      <c r="CG277" s="396"/>
      <c r="CH277" s="396"/>
      <c r="CI277" s="396"/>
      <c r="CJ277" s="396"/>
      <c r="CK277" s="396"/>
      <c r="CL277" s="396"/>
      <c r="CM277" s="396"/>
      <c r="CN277" s="396"/>
      <c r="CO277" s="396"/>
      <c r="CP277" s="396"/>
      <c r="CQ277" s="396"/>
      <c r="CR277" s="396"/>
      <c r="CS277" s="396"/>
      <c r="CT277" s="396"/>
      <c r="CU277" s="396"/>
      <c r="CV277" s="396"/>
      <c r="CW277" s="396"/>
      <c r="CX277" s="396"/>
      <c r="CY277" s="396"/>
      <c r="CZ277" s="396"/>
    </row>
    <row r="278" spans="1:104" s="76" customFormat="1" ht="14.25" x14ac:dyDescent="0.2"/>
    <row r="279" spans="1:104" s="76" customFormat="1" ht="14.25" x14ac:dyDescent="0.2">
      <c r="A279" s="76" t="s">
        <v>46</v>
      </c>
      <c r="W279" s="402"/>
      <c r="X279" s="402"/>
      <c r="Y279" s="402"/>
      <c r="Z279" s="402"/>
      <c r="AA279" s="402"/>
      <c r="AB279" s="402"/>
      <c r="AC279" s="402"/>
      <c r="AD279" s="402"/>
      <c r="AE279" s="402"/>
      <c r="AF279" s="402"/>
      <c r="AG279" s="402"/>
      <c r="AH279" s="402"/>
      <c r="AI279" s="402"/>
      <c r="AJ279" s="402"/>
      <c r="AK279" s="402"/>
      <c r="AL279" s="402"/>
      <c r="AM279" s="402"/>
      <c r="AN279" s="402"/>
      <c r="AO279" s="402"/>
      <c r="AP279" s="402"/>
      <c r="AQ279" s="402"/>
      <c r="AR279" s="402"/>
      <c r="AS279" s="402"/>
      <c r="AT279" s="402"/>
      <c r="AU279" s="402"/>
      <c r="AV279" s="402"/>
      <c r="AW279" s="402"/>
      <c r="AX279" s="402"/>
      <c r="AY279" s="402"/>
      <c r="AZ279" s="402"/>
      <c r="BA279" s="402"/>
      <c r="BB279" s="402"/>
      <c r="BC279" s="402"/>
      <c r="BD279" s="402"/>
      <c r="BE279" s="402"/>
      <c r="BF279" s="402"/>
      <c r="BG279" s="402"/>
      <c r="BH279" s="402"/>
      <c r="BI279" s="402"/>
      <c r="BJ279" s="402"/>
      <c r="BK279" s="402"/>
      <c r="BL279" s="402"/>
      <c r="BM279" s="402"/>
      <c r="BN279" s="402"/>
      <c r="BO279" s="402"/>
      <c r="BP279" s="402"/>
      <c r="BQ279" s="402"/>
      <c r="BR279" s="402"/>
      <c r="BS279" s="402"/>
      <c r="BT279" s="402"/>
      <c r="BU279" s="402"/>
      <c r="BV279" s="402"/>
      <c r="BW279" s="402"/>
      <c r="BX279" s="402"/>
      <c r="BY279" s="402"/>
      <c r="BZ279" s="402"/>
      <c r="CA279" s="402"/>
      <c r="CB279" s="402"/>
      <c r="CC279" s="402"/>
      <c r="CD279" s="402"/>
      <c r="CE279" s="402"/>
      <c r="CF279" s="402"/>
      <c r="CG279" s="402"/>
      <c r="CH279" s="402"/>
      <c r="CI279" s="402"/>
      <c r="CJ279" s="402"/>
      <c r="CK279" s="402"/>
      <c r="CL279" s="402"/>
      <c r="CM279" s="402"/>
      <c r="CN279" s="402"/>
      <c r="CO279" s="402"/>
      <c r="CP279" s="402"/>
      <c r="CQ279" s="402"/>
      <c r="CR279" s="402"/>
      <c r="CS279" s="402"/>
      <c r="CT279" s="402"/>
      <c r="CU279" s="402"/>
      <c r="CV279" s="402"/>
      <c r="CW279" s="402"/>
      <c r="CX279" s="402"/>
      <c r="CY279" s="402"/>
      <c r="CZ279" s="402"/>
    </row>
    <row r="280" spans="1:104" s="76" customFormat="1" ht="14.25" x14ac:dyDescent="0.2"/>
    <row r="281" spans="1:104" ht="30" customHeight="1" x14ac:dyDescent="0.25">
      <c r="A281" s="361" t="s">
        <v>48</v>
      </c>
      <c r="B281" s="362"/>
      <c r="C281" s="362"/>
      <c r="D281" s="362"/>
      <c r="E281" s="362"/>
      <c r="F281" s="362"/>
      <c r="G281" s="363"/>
      <c r="H281" s="361" t="s">
        <v>75</v>
      </c>
      <c r="I281" s="362"/>
      <c r="J281" s="362"/>
      <c r="K281" s="362"/>
      <c r="L281" s="362"/>
      <c r="M281" s="362"/>
      <c r="N281" s="362"/>
      <c r="O281" s="362"/>
      <c r="P281" s="362"/>
      <c r="Q281" s="362"/>
      <c r="R281" s="362"/>
      <c r="S281" s="362"/>
      <c r="T281" s="362"/>
      <c r="U281" s="362"/>
      <c r="V281" s="362"/>
      <c r="W281" s="362"/>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c r="AS281" s="362"/>
      <c r="AT281" s="362"/>
      <c r="AU281" s="362"/>
      <c r="AV281" s="362"/>
      <c r="AW281" s="362"/>
      <c r="AX281" s="362"/>
      <c r="AY281" s="362"/>
      <c r="AZ281" s="362"/>
      <c r="BA281" s="362"/>
      <c r="BB281" s="362"/>
      <c r="BC281" s="362"/>
      <c r="BD281" s="362"/>
      <c r="BE281" s="362"/>
      <c r="BF281" s="362"/>
      <c r="BG281" s="362"/>
      <c r="BH281" s="362"/>
      <c r="BI281" s="362"/>
      <c r="BJ281" s="362"/>
      <c r="BK281" s="362"/>
      <c r="BL281" s="362"/>
      <c r="BM281" s="362"/>
      <c r="BN281" s="362"/>
      <c r="BO281" s="362"/>
      <c r="BP281" s="362"/>
      <c r="BQ281" s="362"/>
      <c r="BR281" s="363"/>
      <c r="BS281" s="412" t="s">
        <v>278</v>
      </c>
      <c r="BT281" s="412"/>
      <c r="BU281" s="412"/>
      <c r="BV281" s="412"/>
      <c r="BW281" s="412"/>
      <c r="BX281" s="412"/>
      <c r="BY281" s="412"/>
      <c r="BZ281" s="412"/>
      <c r="CA281" s="412"/>
      <c r="CB281" s="412"/>
      <c r="CC281" s="412"/>
      <c r="CD281" s="412"/>
      <c r="CE281" s="412"/>
      <c r="CF281" s="412"/>
      <c r="CG281" s="412"/>
      <c r="CH281" s="412"/>
      <c r="CI281" s="412" t="s">
        <v>96</v>
      </c>
      <c r="CJ281" s="412"/>
      <c r="CK281" s="412"/>
      <c r="CL281" s="412"/>
      <c r="CM281" s="412"/>
      <c r="CN281" s="412"/>
      <c r="CO281" s="412"/>
      <c r="CP281" s="412"/>
      <c r="CQ281" s="412"/>
      <c r="CR281" s="412"/>
      <c r="CS281" s="412"/>
      <c r="CT281" s="412"/>
      <c r="CU281" s="412"/>
      <c r="CV281" s="412"/>
      <c r="CW281" s="412"/>
      <c r="CX281" s="412"/>
      <c r="CY281" s="412"/>
      <c r="CZ281" s="412"/>
    </row>
    <row r="282" spans="1:104" s="20" customFormat="1" ht="12.75" x14ac:dyDescent="0.2">
      <c r="A282" s="413">
        <v>1</v>
      </c>
      <c r="B282" s="413"/>
      <c r="C282" s="413"/>
      <c r="D282" s="413"/>
      <c r="E282" s="413"/>
      <c r="F282" s="413"/>
      <c r="G282" s="413"/>
      <c r="H282" s="413">
        <v>2</v>
      </c>
      <c r="I282" s="413"/>
      <c r="J282" s="413"/>
      <c r="K282" s="413"/>
      <c r="L282" s="413"/>
      <c r="M282" s="413"/>
      <c r="N282" s="413"/>
      <c r="O282" s="413"/>
      <c r="P282" s="413"/>
      <c r="Q282" s="413"/>
      <c r="R282" s="413"/>
      <c r="S282" s="413"/>
      <c r="T282" s="413"/>
      <c r="U282" s="413"/>
      <c r="V282" s="413"/>
      <c r="W282" s="413"/>
      <c r="X282" s="413"/>
      <c r="Y282" s="413"/>
      <c r="Z282" s="413"/>
      <c r="AA282" s="413"/>
      <c r="AB282" s="413"/>
      <c r="AC282" s="413"/>
      <c r="AD282" s="413"/>
      <c r="AE282" s="413"/>
      <c r="AF282" s="413"/>
      <c r="AG282" s="413"/>
      <c r="AH282" s="413"/>
      <c r="AI282" s="413"/>
      <c r="AJ282" s="413"/>
      <c r="AK282" s="413"/>
      <c r="AL282" s="413"/>
      <c r="AM282" s="413"/>
      <c r="AN282" s="413"/>
      <c r="AO282" s="413"/>
      <c r="AP282" s="413"/>
      <c r="AQ282" s="413"/>
      <c r="AR282" s="413"/>
      <c r="AS282" s="413"/>
      <c r="AT282" s="413"/>
      <c r="AU282" s="413"/>
      <c r="AV282" s="413"/>
      <c r="AW282" s="413"/>
      <c r="AX282" s="413"/>
      <c r="AY282" s="413"/>
      <c r="AZ282" s="413"/>
      <c r="BA282" s="413"/>
      <c r="BB282" s="413"/>
      <c r="BC282" s="413"/>
      <c r="BD282" s="413"/>
      <c r="BE282" s="413"/>
      <c r="BF282" s="413"/>
      <c r="BG282" s="413"/>
      <c r="BH282" s="413"/>
      <c r="BI282" s="413"/>
      <c r="BJ282" s="413"/>
      <c r="BK282" s="413"/>
      <c r="BL282" s="413"/>
      <c r="BM282" s="413"/>
      <c r="BN282" s="413"/>
      <c r="BO282" s="413"/>
      <c r="BP282" s="413"/>
      <c r="BQ282" s="413"/>
      <c r="BR282" s="413"/>
      <c r="BS282" s="413">
        <v>3</v>
      </c>
      <c r="BT282" s="413"/>
      <c r="BU282" s="413"/>
      <c r="BV282" s="413"/>
      <c r="BW282" s="413"/>
      <c r="BX282" s="413"/>
      <c r="BY282" s="413"/>
      <c r="BZ282" s="413"/>
      <c r="CA282" s="413"/>
      <c r="CB282" s="413"/>
      <c r="CC282" s="413"/>
      <c r="CD282" s="413"/>
      <c r="CE282" s="413"/>
      <c r="CF282" s="413"/>
      <c r="CG282" s="413"/>
      <c r="CH282" s="413"/>
      <c r="CI282" s="413">
        <v>4</v>
      </c>
      <c r="CJ282" s="413"/>
      <c r="CK282" s="413"/>
      <c r="CL282" s="413"/>
      <c r="CM282" s="413"/>
      <c r="CN282" s="413"/>
      <c r="CO282" s="413"/>
      <c r="CP282" s="413"/>
      <c r="CQ282" s="413"/>
      <c r="CR282" s="413"/>
      <c r="CS282" s="413"/>
      <c r="CT282" s="413"/>
      <c r="CU282" s="413"/>
      <c r="CV282" s="413"/>
      <c r="CW282" s="413"/>
      <c r="CX282" s="413"/>
      <c r="CY282" s="413"/>
      <c r="CZ282" s="413"/>
    </row>
    <row r="283" spans="1:104" ht="15" customHeight="1" x14ac:dyDescent="0.25">
      <c r="A283" s="435" t="s">
        <v>244</v>
      </c>
      <c r="B283" s="436"/>
      <c r="C283" s="436"/>
      <c r="D283" s="436"/>
      <c r="E283" s="436"/>
      <c r="F283" s="436"/>
      <c r="G283" s="436"/>
      <c r="H283" s="436"/>
      <c r="I283" s="436"/>
      <c r="J283" s="436"/>
      <c r="K283" s="436"/>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c r="AM283" s="436"/>
      <c r="AN283" s="436"/>
      <c r="AO283" s="436"/>
      <c r="AP283" s="436"/>
      <c r="AQ283" s="436"/>
      <c r="AR283" s="436"/>
      <c r="AS283" s="436"/>
      <c r="AT283" s="436"/>
      <c r="AU283" s="436"/>
      <c r="AV283" s="436"/>
      <c r="AW283" s="436"/>
      <c r="AX283" s="436"/>
      <c r="AY283" s="436"/>
      <c r="AZ283" s="436"/>
      <c r="BA283" s="436"/>
      <c r="BB283" s="436"/>
      <c r="BC283" s="436"/>
      <c r="BD283" s="436"/>
      <c r="BE283" s="436"/>
      <c r="BF283" s="436"/>
      <c r="BG283" s="436"/>
      <c r="BH283" s="436"/>
      <c r="BI283" s="436"/>
      <c r="BJ283" s="436"/>
      <c r="BK283" s="436"/>
      <c r="BL283" s="436"/>
      <c r="BM283" s="436"/>
      <c r="BN283" s="436"/>
      <c r="BO283" s="436"/>
      <c r="BP283" s="436"/>
      <c r="BQ283" s="436"/>
      <c r="BR283" s="436"/>
      <c r="BS283" s="436"/>
      <c r="BT283" s="436"/>
      <c r="BU283" s="436"/>
      <c r="BV283" s="436"/>
      <c r="BW283" s="436"/>
      <c r="BX283" s="436"/>
      <c r="BY283" s="436"/>
      <c r="BZ283" s="436"/>
      <c r="CA283" s="436"/>
      <c r="CB283" s="436"/>
      <c r="CC283" s="436"/>
      <c r="CD283" s="436"/>
      <c r="CE283" s="436"/>
      <c r="CF283" s="436"/>
      <c r="CG283" s="436"/>
      <c r="CH283" s="436"/>
      <c r="CI283" s="436"/>
      <c r="CJ283" s="436"/>
      <c r="CK283" s="436"/>
      <c r="CL283" s="436"/>
      <c r="CM283" s="436"/>
      <c r="CN283" s="436"/>
      <c r="CO283" s="436"/>
      <c r="CP283" s="436"/>
      <c r="CQ283" s="436"/>
      <c r="CR283" s="436"/>
      <c r="CS283" s="436"/>
      <c r="CT283" s="436"/>
      <c r="CU283" s="436"/>
      <c r="CV283" s="436"/>
      <c r="CW283" s="436"/>
      <c r="CX283" s="436"/>
      <c r="CY283" s="436"/>
      <c r="CZ283" s="437"/>
    </row>
    <row r="284" spans="1:104" ht="15" customHeight="1" x14ac:dyDescent="0.25">
      <c r="A284" s="426"/>
      <c r="B284" s="426"/>
      <c r="C284" s="426"/>
      <c r="D284" s="426"/>
      <c r="E284" s="426"/>
      <c r="F284" s="426"/>
      <c r="G284" s="426"/>
      <c r="H284" s="420"/>
      <c r="I284" s="42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1"/>
      <c r="BR284" s="422"/>
      <c r="BS284" s="393"/>
      <c r="BT284" s="393"/>
      <c r="BU284" s="393"/>
      <c r="BV284" s="393"/>
      <c r="BW284" s="393"/>
      <c r="BX284" s="393"/>
      <c r="BY284" s="393"/>
      <c r="BZ284" s="393"/>
      <c r="CA284" s="393"/>
      <c r="CB284" s="393"/>
      <c r="CC284" s="393"/>
      <c r="CD284" s="393"/>
      <c r="CE284" s="393"/>
      <c r="CF284" s="393"/>
      <c r="CG284" s="393"/>
      <c r="CH284" s="393"/>
      <c r="CI284" s="393"/>
      <c r="CJ284" s="393"/>
      <c r="CK284" s="393"/>
      <c r="CL284" s="393"/>
      <c r="CM284" s="393"/>
      <c r="CN284" s="393"/>
      <c r="CO284" s="393"/>
      <c r="CP284" s="393"/>
      <c r="CQ284" s="393"/>
      <c r="CR284" s="393"/>
      <c r="CS284" s="393"/>
      <c r="CT284" s="393"/>
      <c r="CU284" s="393"/>
      <c r="CV284" s="393"/>
      <c r="CW284" s="393"/>
      <c r="CX284" s="393"/>
      <c r="CY284" s="393"/>
      <c r="CZ284" s="393"/>
    </row>
    <row r="285" spans="1:104" ht="15" customHeight="1" x14ac:dyDescent="0.25">
      <c r="A285" s="423" t="s">
        <v>279</v>
      </c>
      <c r="B285" s="424"/>
      <c r="C285" s="424"/>
      <c r="D285" s="424"/>
      <c r="E285" s="424"/>
      <c r="F285" s="424"/>
      <c r="G285" s="424"/>
      <c r="H285" s="424"/>
      <c r="I285" s="424"/>
      <c r="J285" s="424"/>
      <c r="K285" s="424"/>
      <c r="L285" s="424"/>
      <c r="M285" s="424"/>
      <c r="N285" s="424"/>
      <c r="O285" s="424"/>
      <c r="P285" s="424"/>
      <c r="Q285" s="424"/>
      <c r="R285" s="424"/>
      <c r="S285" s="424"/>
      <c r="T285" s="424"/>
      <c r="U285" s="424"/>
      <c r="V285" s="424"/>
      <c r="W285" s="424"/>
      <c r="X285" s="424"/>
      <c r="Y285" s="424"/>
      <c r="Z285" s="424"/>
      <c r="AA285" s="424"/>
      <c r="AB285" s="424"/>
      <c r="AC285" s="424"/>
      <c r="AD285" s="424"/>
      <c r="AE285" s="424"/>
      <c r="AF285" s="424"/>
      <c r="AG285" s="424"/>
      <c r="AH285" s="424"/>
      <c r="AI285" s="424"/>
      <c r="AJ285" s="424"/>
      <c r="AK285" s="424"/>
      <c r="AL285" s="424"/>
      <c r="AM285" s="424"/>
      <c r="AN285" s="424"/>
      <c r="AO285" s="424"/>
      <c r="AP285" s="424"/>
      <c r="AQ285" s="424"/>
      <c r="AR285" s="424"/>
      <c r="AS285" s="424"/>
      <c r="AT285" s="424"/>
      <c r="AU285" s="424"/>
      <c r="AV285" s="424"/>
      <c r="AW285" s="424"/>
      <c r="AX285" s="424"/>
      <c r="AY285" s="424"/>
      <c r="AZ285" s="424"/>
      <c r="BA285" s="424"/>
      <c r="BB285" s="424"/>
      <c r="BC285" s="424"/>
      <c r="BD285" s="424"/>
      <c r="BE285" s="424"/>
      <c r="BF285" s="424"/>
      <c r="BG285" s="424"/>
      <c r="BH285" s="424"/>
      <c r="BI285" s="424"/>
      <c r="BJ285" s="424"/>
      <c r="BK285" s="424"/>
      <c r="BL285" s="424"/>
      <c r="BM285" s="424"/>
      <c r="BN285" s="424"/>
      <c r="BO285" s="424"/>
      <c r="BP285" s="424"/>
      <c r="BQ285" s="424"/>
      <c r="BR285" s="425"/>
      <c r="BS285" s="393" t="s">
        <v>4</v>
      </c>
      <c r="BT285" s="393"/>
      <c r="BU285" s="393"/>
      <c r="BV285" s="393"/>
      <c r="BW285" s="393"/>
      <c r="BX285" s="393"/>
      <c r="BY285" s="393"/>
      <c r="BZ285" s="393"/>
      <c r="CA285" s="393"/>
      <c r="CB285" s="393"/>
      <c r="CC285" s="393"/>
      <c r="CD285" s="393"/>
      <c r="CE285" s="393"/>
      <c r="CF285" s="393"/>
      <c r="CG285" s="393"/>
      <c r="CH285" s="393"/>
      <c r="CI285" s="393"/>
      <c r="CJ285" s="393"/>
      <c r="CK285" s="393"/>
      <c r="CL285" s="393"/>
      <c r="CM285" s="393"/>
      <c r="CN285" s="393"/>
      <c r="CO285" s="393"/>
      <c r="CP285" s="393"/>
      <c r="CQ285" s="393"/>
      <c r="CR285" s="393"/>
      <c r="CS285" s="393"/>
      <c r="CT285" s="393"/>
      <c r="CU285" s="393"/>
      <c r="CV285" s="393"/>
      <c r="CW285" s="393"/>
      <c r="CX285" s="393"/>
      <c r="CY285" s="393"/>
      <c r="CZ285" s="393"/>
    </row>
    <row r="286" spans="1:104" ht="15" customHeight="1" x14ac:dyDescent="0.25">
      <c r="A286" s="435" t="s">
        <v>244</v>
      </c>
      <c r="B286" s="436"/>
      <c r="C286" s="436"/>
      <c r="D286" s="436"/>
      <c r="E286" s="436"/>
      <c r="F286" s="436"/>
      <c r="G286" s="436"/>
      <c r="H286" s="436"/>
      <c r="I286" s="436"/>
      <c r="J286" s="436"/>
      <c r="K286" s="436"/>
      <c r="L286" s="436"/>
      <c r="M286" s="436"/>
      <c r="N286" s="436"/>
      <c r="O286" s="436"/>
      <c r="P286" s="436"/>
      <c r="Q286" s="436"/>
      <c r="R286" s="436"/>
      <c r="S286" s="436"/>
      <c r="T286" s="436"/>
      <c r="U286" s="436"/>
      <c r="V286" s="436"/>
      <c r="W286" s="436"/>
      <c r="X286" s="436"/>
      <c r="Y286" s="436"/>
      <c r="Z286" s="436"/>
      <c r="AA286" s="436"/>
      <c r="AB286" s="436"/>
      <c r="AC286" s="436"/>
      <c r="AD286" s="436"/>
      <c r="AE286" s="436"/>
      <c r="AF286" s="436"/>
      <c r="AG286" s="436"/>
      <c r="AH286" s="436"/>
      <c r="AI286" s="436"/>
      <c r="AJ286" s="436"/>
      <c r="AK286" s="436"/>
      <c r="AL286" s="436"/>
      <c r="AM286" s="436"/>
      <c r="AN286" s="436"/>
      <c r="AO286" s="436"/>
      <c r="AP286" s="436"/>
      <c r="AQ286" s="436"/>
      <c r="AR286" s="436"/>
      <c r="AS286" s="436"/>
      <c r="AT286" s="436"/>
      <c r="AU286" s="436"/>
      <c r="AV286" s="436"/>
      <c r="AW286" s="436"/>
      <c r="AX286" s="436"/>
      <c r="AY286" s="436"/>
      <c r="AZ286" s="436"/>
      <c r="BA286" s="436"/>
      <c r="BB286" s="436"/>
      <c r="BC286" s="436"/>
      <c r="BD286" s="436"/>
      <c r="BE286" s="436"/>
      <c r="BF286" s="436"/>
      <c r="BG286" s="436"/>
      <c r="BH286" s="436"/>
      <c r="BI286" s="436"/>
      <c r="BJ286" s="436"/>
      <c r="BK286" s="436"/>
      <c r="BL286" s="436"/>
      <c r="BM286" s="436"/>
      <c r="BN286" s="436"/>
      <c r="BO286" s="436"/>
      <c r="BP286" s="436"/>
      <c r="BQ286" s="436"/>
      <c r="BR286" s="436"/>
      <c r="BS286" s="436"/>
      <c r="BT286" s="436"/>
      <c r="BU286" s="436"/>
      <c r="BV286" s="436"/>
      <c r="BW286" s="436"/>
      <c r="BX286" s="436"/>
      <c r="BY286" s="436"/>
      <c r="BZ286" s="436"/>
      <c r="CA286" s="436"/>
      <c r="CB286" s="436"/>
      <c r="CC286" s="436"/>
      <c r="CD286" s="436"/>
      <c r="CE286" s="436"/>
      <c r="CF286" s="436"/>
      <c r="CG286" s="436"/>
      <c r="CH286" s="436"/>
      <c r="CI286" s="436"/>
      <c r="CJ286" s="436"/>
      <c r="CK286" s="436"/>
      <c r="CL286" s="436"/>
      <c r="CM286" s="436"/>
      <c r="CN286" s="436"/>
      <c r="CO286" s="436"/>
      <c r="CP286" s="436"/>
      <c r="CQ286" s="436"/>
      <c r="CR286" s="436"/>
      <c r="CS286" s="436"/>
      <c r="CT286" s="436"/>
      <c r="CU286" s="436"/>
      <c r="CV286" s="436"/>
      <c r="CW286" s="436"/>
      <c r="CX286" s="436"/>
      <c r="CY286" s="436"/>
      <c r="CZ286" s="437"/>
    </row>
    <row r="287" spans="1:104" ht="15" customHeight="1" x14ac:dyDescent="0.25">
      <c r="A287" s="426"/>
      <c r="B287" s="426"/>
      <c r="C287" s="426"/>
      <c r="D287" s="426"/>
      <c r="E287" s="426"/>
      <c r="F287" s="426"/>
      <c r="G287" s="426"/>
      <c r="H287" s="420"/>
      <c r="I287" s="421"/>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421"/>
      <c r="AN287" s="421"/>
      <c r="AO287" s="421"/>
      <c r="AP287" s="421"/>
      <c r="AQ287" s="421"/>
      <c r="AR287" s="421"/>
      <c r="AS287" s="421"/>
      <c r="AT287" s="421"/>
      <c r="AU287" s="421"/>
      <c r="AV287" s="421"/>
      <c r="AW287" s="421"/>
      <c r="AX287" s="421"/>
      <c r="AY287" s="421"/>
      <c r="AZ287" s="421"/>
      <c r="BA287" s="421"/>
      <c r="BB287" s="421"/>
      <c r="BC287" s="421"/>
      <c r="BD287" s="421"/>
      <c r="BE287" s="421"/>
      <c r="BF287" s="421"/>
      <c r="BG287" s="421"/>
      <c r="BH287" s="421"/>
      <c r="BI287" s="421"/>
      <c r="BJ287" s="421"/>
      <c r="BK287" s="421"/>
      <c r="BL287" s="421"/>
      <c r="BM287" s="421"/>
      <c r="BN287" s="421"/>
      <c r="BO287" s="421"/>
      <c r="BP287" s="421"/>
      <c r="BQ287" s="421"/>
      <c r="BR287" s="422"/>
      <c r="BS287" s="393"/>
      <c r="BT287" s="393"/>
      <c r="BU287" s="393"/>
      <c r="BV287" s="393"/>
      <c r="BW287" s="393"/>
      <c r="BX287" s="393"/>
      <c r="BY287" s="393"/>
      <c r="BZ287" s="393"/>
      <c r="CA287" s="393"/>
      <c r="CB287" s="393"/>
      <c r="CC287" s="393"/>
      <c r="CD287" s="393"/>
      <c r="CE287" s="393"/>
      <c r="CF287" s="393"/>
      <c r="CG287" s="393"/>
      <c r="CH287" s="393"/>
      <c r="CI287" s="393"/>
      <c r="CJ287" s="393"/>
      <c r="CK287" s="393"/>
      <c r="CL287" s="393"/>
      <c r="CM287" s="393"/>
      <c r="CN287" s="393"/>
      <c r="CO287" s="393"/>
      <c r="CP287" s="393"/>
      <c r="CQ287" s="393"/>
      <c r="CR287" s="393"/>
      <c r="CS287" s="393"/>
      <c r="CT287" s="393"/>
      <c r="CU287" s="393"/>
      <c r="CV287" s="393"/>
      <c r="CW287" s="393"/>
      <c r="CX287" s="393"/>
      <c r="CY287" s="393"/>
      <c r="CZ287" s="393"/>
    </row>
    <row r="288" spans="1:104" ht="15" customHeight="1" x14ac:dyDescent="0.25">
      <c r="A288" s="423" t="s">
        <v>279</v>
      </c>
      <c r="B288" s="424"/>
      <c r="C288" s="424"/>
      <c r="D288" s="424"/>
      <c r="E288" s="424"/>
      <c r="F288" s="424"/>
      <c r="G288" s="424"/>
      <c r="H288" s="424"/>
      <c r="I288" s="424"/>
      <c r="J288" s="424"/>
      <c r="K288" s="424"/>
      <c r="L288" s="424"/>
      <c r="M288" s="424"/>
      <c r="N288" s="424"/>
      <c r="O288" s="424"/>
      <c r="P288" s="424"/>
      <c r="Q288" s="424"/>
      <c r="R288" s="424"/>
      <c r="S288" s="424"/>
      <c r="T288" s="424"/>
      <c r="U288" s="424"/>
      <c r="V288" s="424"/>
      <c r="W288" s="424"/>
      <c r="X288" s="424"/>
      <c r="Y288" s="424"/>
      <c r="Z288" s="424"/>
      <c r="AA288" s="424"/>
      <c r="AB288" s="424"/>
      <c r="AC288" s="424"/>
      <c r="AD288" s="424"/>
      <c r="AE288" s="424"/>
      <c r="AF288" s="424"/>
      <c r="AG288" s="424"/>
      <c r="AH288" s="424"/>
      <c r="AI288" s="424"/>
      <c r="AJ288" s="424"/>
      <c r="AK288" s="424"/>
      <c r="AL288" s="424"/>
      <c r="AM288" s="424"/>
      <c r="AN288" s="424"/>
      <c r="AO288" s="424"/>
      <c r="AP288" s="424"/>
      <c r="AQ288" s="424"/>
      <c r="AR288" s="424"/>
      <c r="AS288" s="424"/>
      <c r="AT288" s="424"/>
      <c r="AU288" s="424"/>
      <c r="AV288" s="424"/>
      <c r="AW288" s="424"/>
      <c r="AX288" s="424"/>
      <c r="AY288" s="424"/>
      <c r="AZ288" s="424"/>
      <c r="BA288" s="424"/>
      <c r="BB288" s="424"/>
      <c r="BC288" s="424"/>
      <c r="BD288" s="424"/>
      <c r="BE288" s="424"/>
      <c r="BF288" s="424"/>
      <c r="BG288" s="424"/>
      <c r="BH288" s="424"/>
      <c r="BI288" s="424"/>
      <c r="BJ288" s="424"/>
      <c r="BK288" s="424"/>
      <c r="BL288" s="424"/>
      <c r="BM288" s="424"/>
      <c r="BN288" s="424"/>
      <c r="BO288" s="424"/>
      <c r="BP288" s="424"/>
      <c r="BQ288" s="424"/>
      <c r="BR288" s="425"/>
      <c r="BS288" s="393" t="s">
        <v>4</v>
      </c>
      <c r="BT288" s="393"/>
      <c r="BU288" s="393"/>
      <c r="BV288" s="393"/>
      <c r="BW288" s="393"/>
      <c r="BX288" s="393"/>
      <c r="BY288" s="393"/>
      <c r="BZ288" s="393"/>
      <c r="CA288" s="393"/>
      <c r="CB288" s="393"/>
      <c r="CC288" s="393"/>
      <c r="CD288" s="393"/>
      <c r="CE288" s="393"/>
      <c r="CF288" s="393"/>
      <c r="CG288" s="393"/>
      <c r="CH288" s="393"/>
      <c r="CI288" s="393"/>
      <c r="CJ288" s="393"/>
      <c r="CK288" s="393"/>
      <c r="CL288" s="393"/>
      <c r="CM288" s="393"/>
      <c r="CN288" s="393"/>
      <c r="CO288" s="393"/>
      <c r="CP288" s="393"/>
      <c r="CQ288" s="393"/>
      <c r="CR288" s="393"/>
      <c r="CS288" s="393"/>
      <c r="CT288" s="393"/>
      <c r="CU288" s="393"/>
      <c r="CV288" s="393"/>
      <c r="CW288" s="393"/>
      <c r="CX288" s="393"/>
      <c r="CY288" s="393"/>
      <c r="CZ288" s="393"/>
    </row>
    <row r="289" spans="1:104" ht="15" customHeight="1" x14ac:dyDescent="0.25">
      <c r="A289" s="423" t="s">
        <v>37</v>
      </c>
      <c r="B289" s="424"/>
      <c r="C289" s="424"/>
      <c r="D289" s="424"/>
      <c r="E289" s="424"/>
      <c r="F289" s="424"/>
      <c r="G289" s="424"/>
      <c r="H289" s="424"/>
      <c r="I289" s="424"/>
      <c r="J289" s="424"/>
      <c r="K289" s="424"/>
      <c r="L289" s="424"/>
      <c r="M289" s="424"/>
      <c r="N289" s="424"/>
      <c r="O289" s="424"/>
      <c r="P289" s="424"/>
      <c r="Q289" s="424"/>
      <c r="R289" s="424"/>
      <c r="S289" s="424"/>
      <c r="T289" s="424"/>
      <c r="U289" s="424"/>
      <c r="V289" s="424"/>
      <c r="W289" s="424"/>
      <c r="X289" s="424"/>
      <c r="Y289" s="424"/>
      <c r="Z289" s="424"/>
      <c r="AA289" s="424"/>
      <c r="AB289" s="424"/>
      <c r="AC289" s="424"/>
      <c r="AD289" s="424"/>
      <c r="AE289" s="424"/>
      <c r="AF289" s="424"/>
      <c r="AG289" s="424"/>
      <c r="AH289" s="424"/>
      <c r="AI289" s="424"/>
      <c r="AJ289" s="424"/>
      <c r="AK289" s="424"/>
      <c r="AL289" s="424"/>
      <c r="AM289" s="424"/>
      <c r="AN289" s="424"/>
      <c r="AO289" s="424"/>
      <c r="AP289" s="424"/>
      <c r="AQ289" s="424"/>
      <c r="AR289" s="424"/>
      <c r="AS289" s="424"/>
      <c r="AT289" s="424"/>
      <c r="AU289" s="424"/>
      <c r="AV289" s="424"/>
      <c r="AW289" s="424"/>
      <c r="AX289" s="424"/>
      <c r="AY289" s="424"/>
      <c r="AZ289" s="424"/>
      <c r="BA289" s="424"/>
      <c r="BB289" s="424"/>
      <c r="BC289" s="424"/>
      <c r="BD289" s="424"/>
      <c r="BE289" s="424"/>
      <c r="BF289" s="424"/>
      <c r="BG289" s="424"/>
      <c r="BH289" s="424"/>
      <c r="BI289" s="424"/>
      <c r="BJ289" s="424"/>
      <c r="BK289" s="424"/>
      <c r="BL289" s="424"/>
      <c r="BM289" s="424"/>
      <c r="BN289" s="424"/>
      <c r="BO289" s="424"/>
      <c r="BP289" s="424"/>
      <c r="BQ289" s="424"/>
      <c r="BR289" s="425"/>
      <c r="BS289" s="393" t="s">
        <v>4</v>
      </c>
      <c r="BT289" s="393"/>
      <c r="BU289" s="393"/>
      <c r="BV289" s="393"/>
      <c r="BW289" s="393"/>
      <c r="BX289" s="393"/>
      <c r="BY289" s="393"/>
      <c r="BZ289" s="393"/>
      <c r="CA289" s="393"/>
      <c r="CB289" s="393"/>
      <c r="CC289" s="393"/>
      <c r="CD289" s="393"/>
      <c r="CE289" s="393"/>
      <c r="CF289" s="393"/>
      <c r="CG289" s="393"/>
      <c r="CH289" s="393"/>
      <c r="CI289" s="393"/>
      <c r="CJ289" s="393"/>
      <c r="CK289" s="393"/>
      <c r="CL289" s="393"/>
      <c r="CM289" s="393"/>
      <c r="CN289" s="393"/>
      <c r="CO289" s="393"/>
      <c r="CP289" s="393"/>
      <c r="CQ289" s="393"/>
      <c r="CR289" s="393"/>
      <c r="CS289" s="393"/>
      <c r="CT289" s="393"/>
      <c r="CU289" s="393"/>
      <c r="CV289" s="393"/>
      <c r="CW289" s="393"/>
      <c r="CX289" s="393"/>
      <c r="CY289" s="393"/>
      <c r="CZ289" s="393"/>
    </row>
    <row r="290" spans="1:104" s="19" customFormat="1" ht="15" customHeight="1"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row>
    <row r="291" spans="1:104" s="36" customFormat="1" ht="13.5" customHeight="1" x14ac:dyDescent="0.2">
      <c r="A291" s="377" t="s">
        <v>274</v>
      </c>
      <c r="B291" s="377"/>
      <c r="C291" s="377"/>
      <c r="D291" s="377"/>
      <c r="E291" s="377"/>
      <c r="F291" s="377"/>
      <c r="G291" s="377"/>
      <c r="H291" s="377"/>
      <c r="I291" s="377"/>
      <c r="J291" s="377"/>
      <c r="K291" s="377"/>
      <c r="L291" s="377"/>
      <c r="M291" s="377"/>
      <c r="N291" s="377"/>
      <c r="O291" s="377"/>
      <c r="P291" s="377"/>
      <c r="Q291" s="377"/>
      <c r="R291" s="377"/>
      <c r="S291" s="377"/>
      <c r="T291" s="377"/>
      <c r="U291" s="377"/>
      <c r="V291" s="377"/>
      <c r="W291" s="377"/>
      <c r="X291" s="377"/>
      <c r="Y291" s="377"/>
      <c r="Z291" s="377"/>
      <c r="AA291" s="377"/>
      <c r="AB291" s="377"/>
      <c r="AC291" s="377"/>
      <c r="AD291" s="377"/>
      <c r="AE291" s="377"/>
      <c r="AF291" s="377"/>
      <c r="AG291" s="377"/>
      <c r="AH291" s="377"/>
      <c r="AI291" s="377"/>
      <c r="AJ291" s="377"/>
      <c r="AK291" s="377"/>
      <c r="AL291" s="377"/>
      <c r="AM291" s="377"/>
      <c r="AN291" s="377"/>
      <c r="AO291" s="377"/>
      <c r="AP291" s="377"/>
      <c r="AQ291" s="377"/>
      <c r="AR291" s="377"/>
      <c r="AS291" s="377"/>
      <c r="AT291" s="377"/>
      <c r="AU291" s="377"/>
      <c r="AV291" s="377"/>
      <c r="AW291" s="377"/>
      <c r="AX291" s="377"/>
      <c r="AY291" s="377"/>
      <c r="AZ291" s="377"/>
      <c r="BA291" s="377"/>
      <c r="BB291" s="377"/>
      <c r="BC291" s="377"/>
      <c r="BD291" s="377"/>
      <c r="BE291" s="377"/>
      <c r="BF291" s="377"/>
      <c r="BG291" s="377"/>
      <c r="BH291" s="377"/>
      <c r="BI291" s="377"/>
      <c r="BJ291" s="377"/>
      <c r="BK291" s="377"/>
      <c r="BL291" s="377"/>
      <c r="BM291" s="377"/>
      <c r="BN291" s="377"/>
      <c r="BO291" s="377"/>
      <c r="BP291" s="377"/>
      <c r="BQ291" s="377"/>
      <c r="BR291" s="377"/>
      <c r="BS291" s="377"/>
      <c r="BT291" s="377"/>
      <c r="BU291" s="377"/>
      <c r="BV291" s="377"/>
      <c r="BW291" s="377"/>
      <c r="BX291" s="377"/>
      <c r="BY291" s="377"/>
      <c r="BZ291" s="377"/>
      <c r="CA291" s="377"/>
      <c r="CB291" s="377"/>
      <c r="CC291" s="377"/>
      <c r="CD291" s="377"/>
      <c r="CE291" s="377"/>
      <c r="CF291" s="377"/>
      <c r="CG291" s="377"/>
      <c r="CH291" s="377"/>
      <c r="CI291" s="377"/>
      <c r="CJ291" s="377"/>
      <c r="CK291" s="377"/>
      <c r="CL291" s="377"/>
      <c r="CM291" s="377"/>
      <c r="CN291" s="377"/>
      <c r="CO291" s="377"/>
      <c r="CP291" s="377"/>
      <c r="CQ291" s="377"/>
      <c r="CR291" s="377"/>
      <c r="CS291" s="377"/>
      <c r="CT291" s="377"/>
      <c r="CU291" s="377"/>
      <c r="CV291" s="377"/>
      <c r="CW291" s="377"/>
      <c r="CX291" s="377"/>
      <c r="CY291" s="377"/>
      <c r="CZ291" s="377"/>
    </row>
    <row r="292" spans="1:104" s="36" customFormat="1" ht="13.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c r="CV292" s="80"/>
      <c r="CW292" s="80"/>
      <c r="CX292" s="80"/>
      <c r="CY292" s="80"/>
      <c r="CZ292" s="80"/>
    </row>
    <row r="293" spans="1:104" s="36" customFormat="1" ht="27.75" customHeight="1" x14ac:dyDescent="0.2">
      <c r="A293" s="377" t="s">
        <v>249</v>
      </c>
      <c r="B293" s="377"/>
      <c r="C293" s="377"/>
      <c r="D293" s="377"/>
      <c r="E293" s="377"/>
      <c r="F293" s="377"/>
      <c r="G293" s="377"/>
      <c r="H293" s="377"/>
      <c r="I293" s="377"/>
      <c r="J293" s="377"/>
      <c r="K293" s="377"/>
      <c r="L293" s="377"/>
      <c r="M293" s="377"/>
      <c r="N293" s="377"/>
      <c r="O293" s="377"/>
      <c r="P293" s="377"/>
      <c r="Q293" s="377"/>
      <c r="R293" s="377"/>
      <c r="S293" s="377"/>
      <c r="T293" s="377"/>
      <c r="U293" s="377"/>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77"/>
      <c r="AR293" s="377"/>
      <c r="AS293" s="377"/>
      <c r="AT293" s="377"/>
      <c r="AU293" s="377"/>
      <c r="AV293" s="377"/>
      <c r="AW293" s="377"/>
      <c r="AX293" s="377"/>
      <c r="AY293" s="377"/>
      <c r="AZ293" s="377"/>
      <c r="BA293" s="377"/>
      <c r="BB293" s="377"/>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c r="CW293" s="83"/>
      <c r="CX293" s="83"/>
      <c r="CY293" s="83"/>
      <c r="CZ293" s="83"/>
    </row>
    <row r="294" spans="1:104" s="36" customFormat="1" ht="10.5" customHeight="1" x14ac:dyDescent="0.2">
      <c r="A294" s="76"/>
      <c r="B294" s="76"/>
      <c r="C294" s="76"/>
      <c r="D294" s="76"/>
      <c r="E294" s="76"/>
      <c r="F294" s="76"/>
      <c r="G294" s="76"/>
      <c r="H294" s="76"/>
      <c r="I294" s="76"/>
      <c r="J294" s="76"/>
      <c r="K294" s="76"/>
      <c r="L294" s="76"/>
      <c r="M294" s="76"/>
      <c r="N294" s="76"/>
      <c r="O294" s="76"/>
      <c r="P294" s="76"/>
      <c r="Q294" s="76"/>
      <c r="R294" s="76"/>
      <c r="S294" s="76"/>
      <c r="T294" s="76"/>
      <c r="U294" s="76"/>
      <c r="V294" s="76"/>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row>
    <row r="295" spans="1:104" s="60" customFormat="1" ht="45" customHeight="1" x14ac:dyDescent="0.25">
      <c r="A295" s="361" t="s">
        <v>48</v>
      </c>
      <c r="B295" s="362"/>
      <c r="C295" s="362"/>
      <c r="D295" s="362"/>
      <c r="E295" s="362"/>
      <c r="F295" s="362"/>
      <c r="G295" s="363"/>
      <c r="H295" s="361" t="s">
        <v>0</v>
      </c>
      <c r="I295" s="362"/>
      <c r="J295" s="362"/>
      <c r="K295" s="362"/>
      <c r="L295" s="362"/>
      <c r="M295" s="362"/>
      <c r="N295" s="362"/>
      <c r="O295" s="362"/>
      <c r="P295" s="362"/>
      <c r="Q295" s="362"/>
      <c r="R295" s="362"/>
      <c r="S295" s="362"/>
      <c r="T295" s="362"/>
      <c r="U295" s="362"/>
      <c r="V295" s="362"/>
      <c r="W295" s="36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c r="AS295" s="362"/>
      <c r="AT295" s="362"/>
      <c r="AU295" s="362"/>
      <c r="AV295" s="362"/>
      <c r="AW295" s="362"/>
      <c r="AX295" s="362"/>
      <c r="AY295" s="362"/>
      <c r="AZ295" s="362"/>
      <c r="BA295" s="362"/>
      <c r="BB295" s="363"/>
      <c r="BC295" s="361" t="s">
        <v>250</v>
      </c>
      <c r="BD295" s="362"/>
      <c r="BE295" s="362"/>
      <c r="BF295" s="362"/>
      <c r="BG295" s="362"/>
      <c r="BH295" s="362"/>
      <c r="BI295" s="362"/>
      <c r="BJ295" s="362"/>
      <c r="BK295" s="362"/>
      <c r="BL295" s="362"/>
      <c r="BM295" s="362"/>
      <c r="BN295" s="362"/>
      <c r="BO295" s="362"/>
      <c r="BP295" s="362"/>
      <c r="BQ295" s="362"/>
      <c r="BR295" s="362"/>
      <c r="BS295" s="362"/>
      <c r="BT295" s="362"/>
      <c r="BU295" s="362"/>
      <c r="BV295" s="362"/>
      <c r="BW295" s="362"/>
      <c r="BX295" s="362"/>
      <c r="BY295" s="362"/>
      <c r="BZ295" s="362"/>
      <c r="CA295" s="362"/>
      <c r="CB295" s="362"/>
      <c r="CC295" s="362"/>
      <c r="CD295" s="362"/>
      <c r="CE295" s="362"/>
      <c r="CF295" s="362"/>
      <c r="CG295" s="362"/>
      <c r="CH295" s="362"/>
      <c r="CI295" s="362"/>
      <c r="CJ295" s="362"/>
      <c r="CK295" s="362"/>
      <c r="CL295" s="362"/>
      <c r="CM295" s="362"/>
      <c r="CN295" s="362"/>
      <c r="CO295" s="362"/>
      <c r="CP295" s="362"/>
      <c r="CQ295" s="362"/>
      <c r="CR295" s="362"/>
      <c r="CS295" s="362"/>
      <c r="CT295" s="362"/>
      <c r="CU295" s="362"/>
      <c r="CV295" s="362"/>
      <c r="CW295" s="362"/>
      <c r="CX295" s="362"/>
      <c r="CY295" s="362"/>
      <c r="CZ295" s="363"/>
    </row>
    <row r="296" spans="1:104" s="61" customFormat="1" ht="12.75" x14ac:dyDescent="0.25">
      <c r="A296" s="413">
        <v>1</v>
      </c>
      <c r="B296" s="413"/>
      <c r="C296" s="413"/>
      <c r="D296" s="413"/>
      <c r="E296" s="413"/>
      <c r="F296" s="413"/>
      <c r="G296" s="413"/>
      <c r="H296" s="413">
        <v>2</v>
      </c>
      <c r="I296" s="413"/>
      <c r="J296" s="413"/>
      <c r="K296" s="413"/>
      <c r="L296" s="413"/>
      <c r="M296" s="413"/>
      <c r="N296" s="413"/>
      <c r="O296" s="413"/>
      <c r="P296" s="413"/>
      <c r="Q296" s="413"/>
      <c r="R296" s="413"/>
      <c r="S296" s="413"/>
      <c r="T296" s="413"/>
      <c r="U296" s="413"/>
      <c r="V296" s="413"/>
      <c r="W296" s="413"/>
      <c r="X296" s="413"/>
      <c r="Y296" s="413"/>
      <c r="Z296" s="413"/>
      <c r="AA296" s="413"/>
      <c r="AB296" s="413"/>
      <c r="AC296" s="413"/>
      <c r="AD296" s="413"/>
      <c r="AE296" s="413"/>
      <c r="AF296" s="413"/>
      <c r="AG296" s="413"/>
      <c r="AH296" s="413"/>
      <c r="AI296" s="413"/>
      <c r="AJ296" s="413"/>
      <c r="AK296" s="413"/>
      <c r="AL296" s="413"/>
      <c r="AM296" s="413"/>
      <c r="AN296" s="413"/>
      <c r="AO296" s="413"/>
      <c r="AP296" s="413"/>
      <c r="AQ296" s="413"/>
      <c r="AR296" s="413"/>
      <c r="AS296" s="413"/>
      <c r="AT296" s="413"/>
      <c r="AU296" s="413"/>
      <c r="AV296" s="413"/>
      <c r="AW296" s="413"/>
      <c r="AX296" s="413"/>
      <c r="AY296" s="413"/>
      <c r="AZ296" s="413"/>
      <c r="BA296" s="413"/>
      <c r="BB296" s="413"/>
      <c r="BC296" s="438">
        <v>3</v>
      </c>
      <c r="BD296" s="439"/>
      <c r="BE296" s="439"/>
      <c r="BF296" s="439"/>
      <c r="BG296" s="439"/>
      <c r="BH296" s="439"/>
      <c r="BI296" s="439"/>
      <c r="BJ296" s="439"/>
      <c r="BK296" s="439"/>
      <c r="BL296" s="439"/>
      <c r="BM296" s="439"/>
      <c r="BN296" s="439"/>
      <c r="BO296" s="439"/>
      <c r="BP296" s="439"/>
      <c r="BQ296" s="439"/>
      <c r="BR296" s="439"/>
      <c r="BS296" s="439"/>
      <c r="BT296" s="439"/>
      <c r="BU296" s="439"/>
      <c r="BV296" s="439"/>
      <c r="BW296" s="439"/>
      <c r="BX296" s="439"/>
      <c r="BY296" s="439"/>
      <c r="BZ296" s="439"/>
      <c r="CA296" s="439"/>
      <c r="CB296" s="439"/>
      <c r="CC296" s="439"/>
      <c r="CD296" s="439"/>
      <c r="CE296" s="439"/>
      <c r="CF296" s="439"/>
      <c r="CG296" s="439"/>
      <c r="CH296" s="439"/>
      <c r="CI296" s="439"/>
      <c r="CJ296" s="439"/>
      <c r="CK296" s="439"/>
      <c r="CL296" s="439"/>
      <c r="CM296" s="439"/>
      <c r="CN296" s="439"/>
      <c r="CO296" s="439"/>
      <c r="CP296" s="439"/>
      <c r="CQ296" s="439"/>
      <c r="CR296" s="439"/>
      <c r="CS296" s="439"/>
      <c r="CT296" s="439"/>
      <c r="CU296" s="439"/>
      <c r="CV296" s="439"/>
      <c r="CW296" s="439"/>
      <c r="CX296" s="439"/>
      <c r="CY296" s="439"/>
      <c r="CZ296" s="440"/>
    </row>
    <row r="297" spans="1:104" s="19" customFormat="1" ht="15" customHeight="1" x14ac:dyDescent="0.25">
      <c r="A297" s="431" t="s">
        <v>244</v>
      </c>
      <c r="B297" s="432"/>
      <c r="C297" s="432"/>
      <c r="D297" s="432"/>
      <c r="E297" s="432"/>
      <c r="F297" s="432"/>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432"/>
      <c r="BM297" s="432"/>
      <c r="BN297" s="432"/>
      <c r="BO297" s="432"/>
      <c r="BP297" s="432"/>
      <c r="BQ297" s="432"/>
      <c r="BR297" s="432"/>
      <c r="BS297" s="432"/>
      <c r="BT297" s="432"/>
      <c r="BU297" s="432"/>
      <c r="BV297" s="432"/>
      <c r="BW297" s="432"/>
      <c r="BX297" s="432"/>
      <c r="BY297" s="432"/>
      <c r="BZ297" s="432"/>
      <c r="CA297" s="432"/>
      <c r="CB297" s="432"/>
      <c r="CC297" s="432"/>
      <c r="CD297" s="432"/>
      <c r="CE297" s="432"/>
      <c r="CF297" s="432"/>
      <c r="CG297" s="432"/>
      <c r="CH297" s="432"/>
      <c r="CI297" s="432"/>
      <c r="CJ297" s="432"/>
      <c r="CK297" s="432"/>
      <c r="CL297" s="432"/>
      <c r="CM297" s="432"/>
      <c r="CN297" s="432"/>
      <c r="CO297" s="432"/>
      <c r="CP297" s="432"/>
      <c r="CQ297" s="432"/>
      <c r="CR297" s="432"/>
      <c r="CS297" s="432"/>
      <c r="CT297" s="432"/>
      <c r="CU297" s="432"/>
      <c r="CV297" s="432"/>
      <c r="CW297" s="432"/>
      <c r="CX297" s="432"/>
      <c r="CY297" s="432"/>
      <c r="CZ297" s="432"/>
    </row>
    <row r="298" spans="1:104" s="62" customFormat="1" ht="15" customHeight="1" x14ac:dyDescent="0.25">
      <c r="A298" s="426"/>
      <c r="B298" s="426"/>
      <c r="C298" s="426"/>
      <c r="D298" s="426"/>
      <c r="E298" s="426"/>
      <c r="F298" s="426"/>
      <c r="G298" s="426"/>
      <c r="H298" s="434"/>
      <c r="I298" s="434"/>
      <c r="J298" s="434"/>
      <c r="K298" s="434"/>
      <c r="L298" s="434"/>
      <c r="M298" s="434"/>
      <c r="N298" s="434"/>
      <c r="O298" s="434"/>
      <c r="P298" s="434"/>
      <c r="Q298" s="434"/>
      <c r="R298" s="434"/>
      <c r="S298" s="434"/>
      <c r="T298" s="434"/>
      <c r="U298" s="434"/>
      <c r="V298" s="434"/>
      <c r="W298" s="434"/>
      <c r="X298" s="434"/>
      <c r="Y298" s="434"/>
      <c r="Z298" s="434"/>
      <c r="AA298" s="434"/>
      <c r="AB298" s="434"/>
      <c r="AC298" s="434"/>
      <c r="AD298" s="434"/>
      <c r="AE298" s="434"/>
      <c r="AF298" s="434"/>
      <c r="AG298" s="434"/>
      <c r="AH298" s="434"/>
      <c r="AI298" s="434"/>
      <c r="AJ298" s="434"/>
      <c r="AK298" s="434"/>
      <c r="AL298" s="434"/>
      <c r="AM298" s="434"/>
      <c r="AN298" s="434"/>
      <c r="AO298" s="434"/>
      <c r="AP298" s="434"/>
      <c r="AQ298" s="434"/>
      <c r="AR298" s="434"/>
      <c r="AS298" s="434"/>
      <c r="AT298" s="434"/>
      <c r="AU298" s="434"/>
      <c r="AV298" s="434"/>
      <c r="AW298" s="434"/>
      <c r="AX298" s="434"/>
      <c r="AY298" s="434"/>
      <c r="AZ298" s="434"/>
      <c r="BA298" s="434"/>
      <c r="BB298" s="434"/>
      <c r="BC298" s="428"/>
      <c r="BD298" s="429"/>
      <c r="BE298" s="429"/>
      <c r="BF298" s="429"/>
      <c r="BG298" s="429"/>
      <c r="BH298" s="429"/>
      <c r="BI298" s="429"/>
      <c r="BJ298" s="429"/>
      <c r="BK298" s="429"/>
      <c r="BL298" s="429"/>
      <c r="BM298" s="429"/>
      <c r="BN298" s="429"/>
      <c r="BO298" s="429"/>
      <c r="BP298" s="429"/>
      <c r="BQ298" s="429"/>
      <c r="BR298" s="429"/>
      <c r="BS298" s="429"/>
      <c r="BT298" s="429"/>
      <c r="BU298" s="429"/>
      <c r="BV298" s="429"/>
      <c r="BW298" s="429"/>
      <c r="BX298" s="429"/>
      <c r="BY298" s="429"/>
      <c r="BZ298" s="429"/>
      <c r="CA298" s="429"/>
      <c r="CB298" s="429"/>
      <c r="CC298" s="429"/>
      <c r="CD298" s="429"/>
      <c r="CE298" s="429"/>
      <c r="CF298" s="429"/>
      <c r="CG298" s="429"/>
      <c r="CH298" s="429"/>
      <c r="CI298" s="429"/>
      <c r="CJ298" s="429"/>
      <c r="CK298" s="429"/>
      <c r="CL298" s="429"/>
      <c r="CM298" s="429"/>
      <c r="CN298" s="429"/>
      <c r="CO298" s="429"/>
      <c r="CP298" s="429"/>
      <c r="CQ298" s="429"/>
      <c r="CR298" s="429"/>
      <c r="CS298" s="429"/>
      <c r="CT298" s="429"/>
      <c r="CU298" s="429"/>
      <c r="CV298" s="429"/>
      <c r="CW298" s="429"/>
      <c r="CX298" s="429"/>
      <c r="CY298" s="429"/>
      <c r="CZ298" s="430"/>
    </row>
    <row r="299" spans="1:104" s="19" customFormat="1" ht="15" customHeight="1" x14ac:dyDescent="0.25">
      <c r="A299" s="397" t="s">
        <v>279</v>
      </c>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c r="AG299" s="398"/>
      <c r="AH299" s="398"/>
      <c r="AI299" s="398"/>
      <c r="AJ299" s="398"/>
      <c r="AK299" s="398"/>
      <c r="AL299" s="398"/>
      <c r="AM299" s="398"/>
      <c r="AN299" s="398"/>
      <c r="AO299" s="398"/>
      <c r="AP299" s="398"/>
      <c r="AQ299" s="398"/>
      <c r="AR299" s="398"/>
      <c r="AS299" s="398"/>
      <c r="AT299" s="398"/>
      <c r="AU299" s="398"/>
      <c r="AV299" s="398"/>
      <c r="AW299" s="398"/>
      <c r="AX299" s="398"/>
      <c r="AY299" s="398"/>
      <c r="AZ299" s="398"/>
      <c r="BA299" s="398"/>
      <c r="BB299" s="399"/>
      <c r="BC299" s="428"/>
      <c r="BD299" s="429"/>
      <c r="BE299" s="429"/>
      <c r="BF299" s="429"/>
      <c r="BG299" s="429"/>
      <c r="BH299" s="429"/>
      <c r="BI299" s="429"/>
      <c r="BJ299" s="429"/>
      <c r="BK299" s="429"/>
      <c r="BL299" s="429"/>
      <c r="BM299" s="429"/>
      <c r="BN299" s="429"/>
      <c r="BO299" s="429"/>
      <c r="BP299" s="429"/>
      <c r="BQ299" s="429"/>
      <c r="BR299" s="429"/>
      <c r="BS299" s="429"/>
      <c r="BT299" s="429"/>
      <c r="BU299" s="429"/>
      <c r="BV299" s="429"/>
      <c r="BW299" s="429"/>
      <c r="BX299" s="429"/>
      <c r="BY299" s="429"/>
      <c r="BZ299" s="429"/>
      <c r="CA299" s="429"/>
      <c r="CB299" s="429"/>
      <c r="CC299" s="429"/>
      <c r="CD299" s="429"/>
      <c r="CE299" s="429"/>
      <c r="CF299" s="429"/>
      <c r="CG299" s="429"/>
      <c r="CH299" s="429"/>
      <c r="CI299" s="429"/>
      <c r="CJ299" s="429"/>
      <c r="CK299" s="429"/>
      <c r="CL299" s="429"/>
      <c r="CM299" s="429"/>
      <c r="CN299" s="429"/>
      <c r="CO299" s="429"/>
      <c r="CP299" s="429"/>
      <c r="CQ299" s="429"/>
      <c r="CR299" s="429"/>
      <c r="CS299" s="429"/>
      <c r="CT299" s="429"/>
      <c r="CU299" s="429"/>
      <c r="CV299" s="429"/>
      <c r="CW299" s="429"/>
      <c r="CX299" s="429"/>
      <c r="CY299" s="429"/>
      <c r="CZ299" s="430"/>
    </row>
    <row r="300" spans="1:104" s="19" customFormat="1" ht="15" customHeight="1" x14ac:dyDescent="0.25">
      <c r="A300" s="431" t="s">
        <v>244</v>
      </c>
      <c r="B300" s="432"/>
      <c r="C300" s="432"/>
      <c r="D300" s="432"/>
      <c r="E300" s="432"/>
      <c r="F300" s="432"/>
      <c r="G300" s="432"/>
      <c r="H300" s="432"/>
      <c r="I300" s="432"/>
      <c r="J300" s="432"/>
      <c r="K300" s="432"/>
      <c r="L300" s="432"/>
      <c r="M300" s="432"/>
      <c r="N300" s="432"/>
      <c r="O300" s="432"/>
      <c r="P300" s="432"/>
      <c r="Q300" s="432"/>
      <c r="R300" s="432"/>
      <c r="S300" s="432"/>
      <c r="T300" s="432"/>
      <c r="U300" s="432"/>
      <c r="V300" s="432"/>
      <c r="W300" s="432"/>
      <c r="X300" s="432"/>
      <c r="Y300" s="432"/>
      <c r="Z300" s="432"/>
      <c r="AA300" s="432"/>
      <c r="AB300" s="432"/>
      <c r="AC300" s="432"/>
      <c r="AD300" s="432"/>
      <c r="AE300" s="432"/>
      <c r="AF300" s="432"/>
      <c r="AG300" s="432"/>
      <c r="AH300" s="432"/>
      <c r="AI300" s="432"/>
      <c r="AJ300" s="432"/>
      <c r="AK300" s="432"/>
      <c r="AL300" s="432"/>
      <c r="AM300" s="432"/>
      <c r="AN300" s="432"/>
      <c r="AO300" s="432"/>
      <c r="AP300" s="432"/>
      <c r="AQ300" s="432"/>
      <c r="AR300" s="432"/>
      <c r="AS300" s="432"/>
      <c r="AT300" s="432"/>
      <c r="AU300" s="432"/>
      <c r="AV300" s="432"/>
      <c r="AW300" s="432"/>
      <c r="AX300" s="432"/>
      <c r="AY300" s="432"/>
      <c r="AZ300" s="432"/>
      <c r="BA300" s="432"/>
      <c r="BB300" s="432"/>
      <c r="BC300" s="432"/>
      <c r="BD300" s="432"/>
      <c r="BE300" s="432"/>
      <c r="BF300" s="432"/>
      <c r="BG300" s="432"/>
      <c r="BH300" s="432"/>
      <c r="BI300" s="432"/>
      <c r="BJ300" s="432"/>
      <c r="BK300" s="432"/>
      <c r="BL300" s="432"/>
      <c r="BM300" s="432"/>
      <c r="BN300" s="432"/>
      <c r="BO300" s="432"/>
      <c r="BP300" s="432"/>
      <c r="BQ300" s="432"/>
      <c r="BR300" s="432"/>
      <c r="BS300" s="432"/>
      <c r="BT300" s="432"/>
      <c r="BU300" s="432"/>
      <c r="BV300" s="432"/>
      <c r="BW300" s="432"/>
      <c r="BX300" s="432"/>
      <c r="BY300" s="432"/>
      <c r="BZ300" s="432"/>
      <c r="CA300" s="432"/>
      <c r="CB300" s="432"/>
      <c r="CC300" s="432"/>
      <c r="CD300" s="432"/>
      <c r="CE300" s="432"/>
      <c r="CF300" s="432"/>
      <c r="CG300" s="432"/>
      <c r="CH300" s="432"/>
      <c r="CI300" s="432"/>
      <c r="CJ300" s="432"/>
      <c r="CK300" s="432"/>
      <c r="CL300" s="432"/>
      <c r="CM300" s="432"/>
      <c r="CN300" s="432"/>
      <c r="CO300" s="432"/>
      <c r="CP300" s="432"/>
      <c r="CQ300" s="432"/>
      <c r="CR300" s="432"/>
      <c r="CS300" s="432"/>
      <c r="CT300" s="432"/>
      <c r="CU300" s="432"/>
      <c r="CV300" s="432"/>
      <c r="CW300" s="432"/>
      <c r="CX300" s="432"/>
      <c r="CY300" s="432"/>
      <c r="CZ300" s="432"/>
    </row>
    <row r="301" spans="1:104" s="62" customFormat="1" ht="15" customHeight="1" x14ac:dyDescent="0.25">
      <c r="A301" s="426"/>
      <c r="B301" s="426"/>
      <c r="C301" s="426"/>
      <c r="D301" s="426"/>
      <c r="E301" s="426"/>
      <c r="F301" s="426"/>
      <c r="G301" s="426"/>
      <c r="H301" s="434"/>
      <c r="I301" s="434"/>
      <c r="J301" s="434"/>
      <c r="K301" s="434"/>
      <c r="L301" s="434"/>
      <c r="M301" s="434"/>
      <c r="N301" s="434"/>
      <c r="O301" s="434"/>
      <c r="P301" s="434"/>
      <c r="Q301" s="434"/>
      <c r="R301" s="434"/>
      <c r="S301" s="434"/>
      <c r="T301" s="434"/>
      <c r="U301" s="434"/>
      <c r="V301" s="434"/>
      <c r="W301" s="434"/>
      <c r="X301" s="434"/>
      <c r="Y301" s="434"/>
      <c r="Z301" s="434"/>
      <c r="AA301" s="434"/>
      <c r="AB301" s="434"/>
      <c r="AC301" s="434"/>
      <c r="AD301" s="434"/>
      <c r="AE301" s="434"/>
      <c r="AF301" s="434"/>
      <c r="AG301" s="434"/>
      <c r="AH301" s="434"/>
      <c r="AI301" s="434"/>
      <c r="AJ301" s="434"/>
      <c r="AK301" s="434"/>
      <c r="AL301" s="434"/>
      <c r="AM301" s="434"/>
      <c r="AN301" s="434"/>
      <c r="AO301" s="434"/>
      <c r="AP301" s="434"/>
      <c r="AQ301" s="434"/>
      <c r="AR301" s="434"/>
      <c r="AS301" s="434"/>
      <c r="AT301" s="434"/>
      <c r="AU301" s="434"/>
      <c r="AV301" s="434"/>
      <c r="AW301" s="434"/>
      <c r="AX301" s="434"/>
      <c r="AY301" s="434"/>
      <c r="AZ301" s="434"/>
      <c r="BA301" s="434"/>
      <c r="BB301" s="434"/>
      <c r="BC301" s="428"/>
      <c r="BD301" s="429"/>
      <c r="BE301" s="429"/>
      <c r="BF301" s="429"/>
      <c r="BG301" s="429"/>
      <c r="BH301" s="429"/>
      <c r="BI301" s="429"/>
      <c r="BJ301" s="429"/>
      <c r="BK301" s="429"/>
      <c r="BL301" s="429"/>
      <c r="BM301" s="429"/>
      <c r="BN301" s="429"/>
      <c r="BO301" s="429"/>
      <c r="BP301" s="429"/>
      <c r="BQ301" s="429"/>
      <c r="BR301" s="429"/>
      <c r="BS301" s="429"/>
      <c r="BT301" s="429"/>
      <c r="BU301" s="429"/>
      <c r="BV301" s="429"/>
      <c r="BW301" s="429"/>
      <c r="BX301" s="429"/>
      <c r="BY301" s="429"/>
      <c r="BZ301" s="429"/>
      <c r="CA301" s="429"/>
      <c r="CB301" s="429"/>
      <c r="CC301" s="429"/>
      <c r="CD301" s="429"/>
      <c r="CE301" s="429"/>
      <c r="CF301" s="429"/>
      <c r="CG301" s="429"/>
      <c r="CH301" s="429"/>
      <c r="CI301" s="429"/>
      <c r="CJ301" s="429"/>
      <c r="CK301" s="429"/>
      <c r="CL301" s="429"/>
      <c r="CM301" s="429"/>
      <c r="CN301" s="429"/>
      <c r="CO301" s="429"/>
      <c r="CP301" s="429"/>
      <c r="CQ301" s="429"/>
      <c r="CR301" s="429"/>
      <c r="CS301" s="429"/>
      <c r="CT301" s="429"/>
      <c r="CU301" s="429"/>
      <c r="CV301" s="429"/>
      <c r="CW301" s="429"/>
      <c r="CX301" s="429"/>
      <c r="CY301" s="429"/>
      <c r="CZ301" s="430"/>
    </row>
    <row r="302" spans="1:104" s="19" customFormat="1" ht="15" customHeight="1" x14ac:dyDescent="0.25">
      <c r="A302" s="397" t="s">
        <v>279</v>
      </c>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c r="AG302" s="398"/>
      <c r="AH302" s="398"/>
      <c r="AI302" s="398"/>
      <c r="AJ302" s="398"/>
      <c r="AK302" s="398"/>
      <c r="AL302" s="398"/>
      <c r="AM302" s="398"/>
      <c r="AN302" s="398"/>
      <c r="AO302" s="398"/>
      <c r="AP302" s="398"/>
      <c r="AQ302" s="398"/>
      <c r="AR302" s="398"/>
      <c r="AS302" s="398"/>
      <c r="AT302" s="398"/>
      <c r="AU302" s="398"/>
      <c r="AV302" s="398"/>
      <c r="AW302" s="398"/>
      <c r="AX302" s="398"/>
      <c r="AY302" s="398"/>
      <c r="AZ302" s="398"/>
      <c r="BA302" s="398"/>
      <c r="BB302" s="399"/>
      <c r="BC302" s="428"/>
      <c r="BD302" s="429"/>
      <c r="BE302" s="429"/>
      <c r="BF302" s="429"/>
      <c r="BG302" s="429"/>
      <c r="BH302" s="429"/>
      <c r="BI302" s="429"/>
      <c r="BJ302" s="429"/>
      <c r="BK302" s="429"/>
      <c r="BL302" s="429"/>
      <c r="BM302" s="429"/>
      <c r="BN302" s="429"/>
      <c r="BO302" s="429"/>
      <c r="BP302" s="429"/>
      <c r="BQ302" s="429"/>
      <c r="BR302" s="429"/>
      <c r="BS302" s="429"/>
      <c r="BT302" s="429"/>
      <c r="BU302" s="429"/>
      <c r="BV302" s="429"/>
      <c r="BW302" s="429"/>
      <c r="BX302" s="429"/>
      <c r="BY302" s="429"/>
      <c r="BZ302" s="429"/>
      <c r="CA302" s="429"/>
      <c r="CB302" s="429"/>
      <c r="CC302" s="429"/>
      <c r="CD302" s="429"/>
      <c r="CE302" s="429"/>
      <c r="CF302" s="429"/>
      <c r="CG302" s="429"/>
      <c r="CH302" s="429"/>
      <c r="CI302" s="429"/>
      <c r="CJ302" s="429"/>
      <c r="CK302" s="429"/>
      <c r="CL302" s="429"/>
      <c r="CM302" s="429"/>
      <c r="CN302" s="429"/>
      <c r="CO302" s="429"/>
      <c r="CP302" s="429"/>
      <c r="CQ302" s="429"/>
      <c r="CR302" s="429"/>
      <c r="CS302" s="429"/>
      <c r="CT302" s="429"/>
      <c r="CU302" s="429"/>
      <c r="CV302" s="429"/>
      <c r="CW302" s="429"/>
      <c r="CX302" s="429"/>
      <c r="CY302" s="429"/>
      <c r="CZ302" s="430"/>
    </row>
    <row r="303" spans="1:104" s="19" customFormat="1" ht="15" customHeight="1" x14ac:dyDescent="0.25">
      <c r="A303" s="397" t="s">
        <v>37</v>
      </c>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c r="AG303" s="398"/>
      <c r="AH303" s="398"/>
      <c r="AI303" s="398"/>
      <c r="AJ303" s="398"/>
      <c r="AK303" s="398"/>
      <c r="AL303" s="398"/>
      <c r="AM303" s="398"/>
      <c r="AN303" s="398"/>
      <c r="AO303" s="398"/>
      <c r="AP303" s="398"/>
      <c r="AQ303" s="398"/>
      <c r="AR303" s="398"/>
      <c r="AS303" s="398"/>
      <c r="AT303" s="398"/>
      <c r="AU303" s="398"/>
      <c r="AV303" s="398"/>
      <c r="AW303" s="398"/>
      <c r="AX303" s="398"/>
      <c r="AY303" s="398"/>
      <c r="AZ303" s="398"/>
      <c r="BA303" s="398"/>
      <c r="BB303" s="399"/>
      <c r="BC303" s="428"/>
      <c r="BD303" s="429"/>
      <c r="BE303" s="429"/>
      <c r="BF303" s="429"/>
      <c r="BG303" s="429"/>
      <c r="BH303" s="429"/>
      <c r="BI303" s="429"/>
      <c r="BJ303" s="429"/>
      <c r="BK303" s="429"/>
      <c r="BL303" s="429"/>
      <c r="BM303" s="429"/>
      <c r="BN303" s="429"/>
      <c r="BO303" s="429"/>
      <c r="BP303" s="429"/>
      <c r="BQ303" s="429"/>
      <c r="BR303" s="429"/>
      <c r="BS303" s="429"/>
      <c r="BT303" s="429"/>
      <c r="BU303" s="429"/>
      <c r="BV303" s="429"/>
      <c r="BW303" s="429"/>
      <c r="BX303" s="429"/>
      <c r="BY303" s="429"/>
      <c r="BZ303" s="429"/>
      <c r="CA303" s="429"/>
      <c r="CB303" s="429"/>
      <c r="CC303" s="429"/>
      <c r="CD303" s="429"/>
      <c r="CE303" s="429"/>
      <c r="CF303" s="429"/>
      <c r="CG303" s="429"/>
      <c r="CH303" s="429"/>
      <c r="CI303" s="429"/>
      <c r="CJ303" s="429"/>
      <c r="CK303" s="429"/>
      <c r="CL303" s="429"/>
      <c r="CM303" s="429"/>
      <c r="CN303" s="429"/>
      <c r="CO303" s="429"/>
      <c r="CP303" s="429"/>
      <c r="CQ303" s="429"/>
      <c r="CR303" s="429"/>
      <c r="CS303" s="429"/>
      <c r="CT303" s="429"/>
      <c r="CU303" s="429"/>
      <c r="CV303" s="429"/>
      <c r="CW303" s="429"/>
      <c r="CX303" s="429"/>
      <c r="CY303" s="429"/>
      <c r="CZ303" s="430"/>
    </row>
  </sheetData>
  <mergeCells count="773">
    <mergeCell ref="A40:AX40"/>
    <mergeCell ref="A37:AX37"/>
    <mergeCell ref="AY40:BP40"/>
    <mergeCell ref="BQ40:CH40"/>
    <mergeCell ref="CI40:CZ40"/>
    <mergeCell ref="A41:F41"/>
    <mergeCell ref="AY41:BP41"/>
    <mergeCell ref="BQ41:CH41"/>
    <mergeCell ref="CI41:CZ41"/>
    <mergeCell ref="BQ37:CH37"/>
    <mergeCell ref="CI37:CZ37"/>
    <mergeCell ref="A38:CZ38"/>
    <mergeCell ref="A39:F39"/>
    <mergeCell ref="AY39:BP39"/>
    <mergeCell ref="BQ39:CH39"/>
    <mergeCell ref="CI39:CZ39"/>
    <mergeCell ref="A2:CZ2"/>
    <mergeCell ref="W4:CZ4"/>
    <mergeCell ref="A6:F6"/>
    <mergeCell ref="G6:AC6"/>
    <mergeCell ref="AD6:BB6"/>
    <mergeCell ref="BC6:BR6"/>
    <mergeCell ref="BS6:CH6"/>
    <mergeCell ref="CI6:CZ6"/>
    <mergeCell ref="H266:AT266"/>
    <mergeCell ref="AU266:BB266"/>
    <mergeCell ref="A29:CZ29"/>
    <mergeCell ref="W31:CZ31"/>
    <mergeCell ref="A33:F33"/>
    <mergeCell ref="AY33:BP33"/>
    <mergeCell ref="BQ33:CH33"/>
    <mergeCell ref="CI33:CZ33"/>
    <mergeCell ref="A34:F34"/>
    <mergeCell ref="G34:AC34"/>
    <mergeCell ref="AD34:AX34"/>
    <mergeCell ref="AY34:BP34"/>
    <mergeCell ref="BQ34:CH34"/>
    <mergeCell ref="CI34:CZ34"/>
    <mergeCell ref="A7:F7"/>
    <mergeCell ref="G7:AC7"/>
    <mergeCell ref="AD7:BB7"/>
    <mergeCell ref="BC7:BR7"/>
    <mergeCell ref="BS7:CH7"/>
    <mergeCell ref="CI7:CZ7"/>
    <mergeCell ref="A9:F9"/>
    <mergeCell ref="G9:AC9"/>
    <mergeCell ref="AD9:BB9"/>
    <mergeCell ref="BC9:BR9"/>
    <mergeCell ref="A16:CZ16"/>
    <mergeCell ref="BS9:CH9"/>
    <mergeCell ref="CI9:CZ9"/>
    <mergeCell ref="A10:AC10"/>
    <mergeCell ref="A8:CZ8"/>
    <mergeCell ref="A11:CZ11"/>
    <mergeCell ref="A13:AC13"/>
    <mergeCell ref="CI13:CZ13"/>
    <mergeCell ref="BS13:CH13"/>
    <mergeCell ref="BC13:BR13"/>
    <mergeCell ref="AD13:BB13"/>
    <mergeCell ref="A12:F12"/>
    <mergeCell ref="G12:AC12"/>
    <mergeCell ref="AD10:BB10"/>
    <mergeCell ref="BC10:BR10"/>
    <mergeCell ref="BS10:CH10"/>
    <mergeCell ref="AD19:AX19"/>
    <mergeCell ref="AY19:BP19"/>
    <mergeCell ref="BQ19:CH19"/>
    <mergeCell ref="CI19:CZ19"/>
    <mergeCell ref="AD14:BB14"/>
    <mergeCell ref="BC14:BR14"/>
    <mergeCell ref="BS14:CH14"/>
    <mergeCell ref="CI14:CZ14"/>
    <mergeCell ref="A14:AC14"/>
    <mergeCell ref="A43:CZ43"/>
    <mergeCell ref="W45:CZ45"/>
    <mergeCell ref="A47:AN47"/>
    <mergeCell ref="AO47:CZ47"/>
    <mergeCell ref="BV49:CK49"/>
    <mergeCell ref="CL49:CZ49"/>
    <mergeCell ref="A49:F49"/>
    <mergeCell ref="G49:BU49"/>
    <mergeCell ref="A27:F27"/>
    <mergeCell ref="G27:AC27"/>
    <mergeCell ref="AD27:AX27"/>
    <mergeCell ref="AY27:BP27"/>
    <mergeCell ref="BQ27:CH27"/>
    <mergeCell ref="CI27:CZ27"/>
    <mergeCell ref="A35:CZ35"/>
    <mergeCell ref="A36:F36"/>
    <mergeCell ref="AY36:BP36"/>
    <mergeCell ref="BQ36:CH36"/>
    <mergeCell ref="CI36:CZ36"/>
    <mergeCell ref="AY37:BP37"/>
    <mergeCell ref="G33:AX33"/>
    <mergeCell ref="G39:AX39"/>
    <mergeCell ref="G36:AX36"/>
    <mergeCell ref="G41:AX41"/>
    <mergeCell ref="A53:F54"/>
    <mergeCell ref="H53:BU53"/>
    <mergeCell ref="BV53:CK54"/>
    <mergeCell ref="CL53:CZ54"/>
    <mergeCell ref="H54:BU54"/>
    <mergeCell ref="A50:F50"/>
    <mergeCell ref="G50:BU50"/>
    <mergeCell ref="BV50:CK50"/>
    <mergeCell ref="CL50:CZ50"/>
    <mergeCell ref="A52:F52"/>
    <mergeCell ref="H52:BU52"/>
    <mergeCell ref="BV52:CK52"/>
    <mergeCell ref="CL52:CZ52"/>
    <mergeCell ref="A51:CZ51"/>
    <mergeCell ref="A57:F57"/>
    <mergeCell ref="H57:BU57"/>
    <mergeCell ref="BV57:CK57"/>
    <mergeCell ref="CL57:CZ57"/>
    <mergeCell ref="A56:F56"/>
    <mergeCell ref="H56:BU56"/>
    <mergeCell ref="BV56:CK56"/>
    <mergeCell ref="CL56:CZ56"/>
    <mergeCell ref="A55:F55"/>
    <mergeCell ref="H55:BU55"/>
    <mergeCell ref="BV55:CK55"/>
    <mergeCell ref="CL55:CZ55"/>
    <mergeCell ref="A68:CZ68"/>
    <mergeCell ref="A69:G69"/>
    <mergeCell ref="A60:CZ60"/>
    <mergeCell ref="W78:CZ78"/>
    <mergeCell ref="A59:F59"/>
    <mergeCell ref="G59:BU59"/>
    <mergeCell ref="BV59:CK59"/>
    <mergeCell ref="CL59:CZ59"/>
    <mergeCell ref="H69:BB69"/>
    <mergeCell ref="BC69:BR69"/>
    <mergeCell ref="BS69:CH69"/>
    <mergeCell ref="CI69:CZ69"/>
    <mergeCell ref="A70:BB70"/>
    <mergeCell ref="BC70:BR70"/>
    <mergeCell ref="BS70:CH70"/>
    <mergeCell ref="CI70:CZ70"/>
    <mergeCell ref="BS74:CH74"/>
    <mergeCell ref="CI74:CZ74"/>
    <mergeCell ref="A76:CZ76"/>
    <mergeCell ref="A74:BB74"/>
    <mergeCell ref="BC74:BR74"/>
    <mergeCell ref="A62:CZ62"/>
    <mergeCell ref="H66:BB66"/>
    <mergeCell ref="BC66:BR66"/>
    <mergeCell ref="BC87:BR87"/>
    <mergeCell ref="BS87:CH87"/>
    <mergeCell ref="CI87:CZ87"/>
    <mergeCell ref="BC86:BR86"/>
    <mergeCell ref="BS86:CH86"/>
    <mergeCell ref="CI86:CZ86"/>
    <mergeCell ref="A82:CZ82"/>
    <mergeCell ref="A86:G86"/>
    <mergeCell ref="H86:BB86"/>
    <mergeCell ref="A83:G83"/>
    <mergeCell ref="H83:BB83"/>
    <mergeCell ref="BC83:BR83"/>
    <mergeCell ref="BS83:CH83"/>
    <mergeCell ref="CI83:CZ83"/>
    <mergeCell ref="CI84:CZ84"/>
    <mergeCell ref="A85:CZ85"/>
    <mergeCell ref="A87:BB87"/>
    <mergeCell ref="A81:G81"/>
    <mergeCell ref="H81:BB81"/>
    <mergeCell ref="BC81:BR81"/>
    <mergeCell ref="BS81:CH81"/>
    <mergeCell ref="CI81:CZ81"/>
    <mergeCell ref="BC80:BR80"/>
    <mergeCell ref="BS80:CH80"/>
    <mergeCell ref="A84:BB84"/>
    <mergeCell ref="A71:CZ71"/>
    <mergeCell ref="A72:G72"/>
    <mergeCell ref="H72:BB72"/>
    <mergeCell ref="BC72:BR72"/>
    <mergeCell ref="BS72:CH72"/>
    <mergeCell ref="CI72:CZ72"/>
    <mergeCell ref="A73:BB73"/>
    <mergeCell ref="BC73:BR73"/>
    <mergeCell ref="BS73:CH73"/>
    <mergeCell ref="CI73:CZ73"/>
    <mergeCell ref="BC84:BR84"/>
    <mergeCell ref="BS84:CH84"/>
    <mergeCell ref="CI80:CZ80"/>
    <mergeCell ref="A80:G80"/>
    <mergeCell ref="H80:BB80"/>
    <mergeCell ref="A106:CZ106"/>
    <mergeCell ref="BC104:BR104"/>
    <mergeCell ref="BS104:CH104"/>
    <mergeCell ref="CI104:CZ104"/>
    <mergeCell ref="BC103:BR103"/>
    <mergeCell ref="BS103:CH103"/>
    <mergeCell ref="CI103:CZ103"/>
    <mergeCell ref="A104:BB104"/>
    <mergeCell ref="BC96:BR96"/>
    <mergeCell ref="BS96:CH96"/>
    <mergeCell ref="CI96:CZ96"/>
    <mergeCell ref="BC97:BR97"/>
    <mergeCell ref="BS97:CH97"/>
    <mergeCell ref="CI97:CZ97"/>
    <mergeCell ref="BC102:BR102"/>
    <mergeCell ref="BS102:CH102"/>
    <mergeCell ref="CI102:CZ102"/>
    <mergeCell ref="A96:G96"/>
    <mergeCell ref="H96:BB96"/>
    <mergeCell ref="A103:BB103"/>
    <mergeCell ref="A101:CZ101"/>
    <mergeCell ref="BC100:BR100"/>
    <mergeCell ref="BS100:CH100"/>
    <mergeCell ref="CI100:CZ100"/>
    <mergeCell ref="A111:G111"/>
    <mergeCell ref="H111:BB111"/>
    <mergeCell ref="BC111:BR111"/>
    <mergeCell ref="BS111:CH111"/>
    <mergeCell ref="CI111:CZ111"/>
    <mergeCell ref="W108:CZ108"/>
    <mergeCell ref="A110:G110"/>
    <mergeCell ref="H110:BB110"/>
    <mergeCell ref="BC110:BR110"/>
    <mergeCell ref="BS110:CH110"/>
    <mergeCell ref="CI110:CZ110"/>
    <mergeCell ref="A116:G116"/>
    <mergeCell ref="H116:BB116"/>
    <mergeCell ref="BC116:BR116"/>
    <mergeCell ref="BS116:CH116"/>
    <mergeCell ref="CI116:CZ116"/>
    <mergeCell ref="A112:CZ112"/>
    <mergeCell ref="A113:G113"/>
    <mergeCell ref="H113:BB113"/>
    <mergeCell ref="BC113:BR113"/>
    <mergeCell ref="BS113:CH113"/>
    <mergeCell ref="CI113:CZ113"/>
    <mergeCell ref="A114:BB114"/>
    <mergeCell ref="BC114:BR114"/>
    <mergeCell ref="BS114:CH114"/>
    <mergeCell ref="CI114:CZ114"/>
    <mergeCell ref="A115:CZ115"/>
    <mergeCell ref="A120:CZ120"/>
    <mergeCell ref="BC118:BR118"/>
    <mergeCell ref="BS118:CH118"/>
    <mergeCell ref="CI118:CZ118"/>
    <mergeCell ref="A118:BB118"/>
    <mergeCell ref="BC117:BR117"/>
    <mergeCell ref="BS117:CH117"/>
    <mergeCell ref="CI117:CZ117"/>
    <mergeCell ref="A117:BB117"/>
    <mergeCell ref="A125:G125"/>
    <mergeCell ref="H125:BB125"/>
    <mergeCell ref="BC125:BR125"/>
    <mergeCell ref="BS125:CH125"/>
    <mergeCell ref="CI125:CZ125"/>
    <mergeCell ref="W122:CZ122"/>
    <mergeCell ref="BC124:BR124"/>
    <mergeCell ref="BS124:CH124"/>
    <mergeCell ref="CI124:CZ124"/>
    <mergeCell ref="A124:G124"/>
    <mergeCell ref="H124:BB124"/>
    <mergeCell ref="A130:G130"/>
    <mergeCell ref="H130:BB130"/>
    <mergeCell ref="BC130:BR130"/>
    <mergeCell ref="BS130:CH130"/>
    <mergeCell ref="CI130:CZ130"/>
    <mergeCell ref="A126:CZ126"/>
    <mergeCell ref="A127:G127"/>
    <mergeCell ref="H127:BB127"/>
    <mergeCell ref="BC127:BR127"/>
    <mergeCell ref="BS127:CH127"/>
    <mergeCell ref="CI127:CZ127"/>
    <mergeCell ref="A128:BB128"/>
    <mergeCell ref="BC128:BR128"/>
    <mergeCell ref="BS128:CH128"/>
    <mergeCell ref="CI128:CZ128"/>
    <mergeCell ref="A129:CZ129"/>
    <mergeCell ref="A134:CZ134"/>
    <mergeCell ref="BC132:BR132"/>
    <mergeCell ref="BS132:CH132"/>
    <mergeCell ref="CI132:CZ132"/>
    <mergeCell ref="A132:BB132"/>
    <mergeCell ref="BC131:BR131"/>
    <mergeCell ref="BS131:CH131"/>
    <mergeCell ref="CI131:CZ131"/>
    <mergeCell ref="A131:BB131"/>
    <mergeCell ref="A139:G139"/>
    <mergeCell ref="H139:BB139"/>
    <mergeCell ref="BC139:BR139"/>
    <mergeCell ref="BS139:CH139"/>
    <mergeCell ref="CI139:CZ139"/>
    <mergeCell ref="W136:CZ136"/>
    <mergeCell ref="A138:G138"/>
    <mergeCell ref="H138:BB138"/>
    <mergeCell ref="BC138:BR138"/>
    <mergeCell ref="BS138:CH138"/>
    <mergeCell ref="CI138:CZ138"/>
    <mergeCell ref="A140:CZ140"/>
    <mergeCell ref="A141:G141"/>
    <mergeCell ref="H141:BB141"/>
    <mergeCell ref="BC141:BR141"/>
    <mergeCell ref="BS141:CH141"/>
    <mergeCell ref="CI141:CZ141"/>
    <mergeCell ref="A142:BB142"/>
    <mergeCell ref="CI142:CZ142"/>
    <mergeCell ref="A143:CZ143"/>
    <mergeCell ref="BS142:CH142"/>
    <mergeCell ref="A148:CZ148"/>
    <mergeCell ref="BC146:BR146"/>
    <mergeCell ref="BS146:CH146"/>
    <mergeCell ref="CI146:CZ146"/>
    <mergeCell ref="A146:BB146"/>
    <mergeCell ref="CI145:CZ145"/>
    <mergeCell ref="A145:BB145"/>
    <mergeCell ref="A144:G144"/>
    <mergeCell ref="H144:BB144"/>
    <mergeCell ref="BC144:BR144"/>
    <mergeCell ref="BS144:CH144"/>
    <mergeCell ref="CI144:CZ144"/>
    <mergeCell ref="BC145:BR145"/>
    <mergeCell ref="BS145:CH145"/>
    <mergeCell ref="W150:CZ150"/>
    <mergeCell ref="A152:G152"/>
    <mergeCell ref="H152:BB152"/>
    <mergeCell ref="BC152:BR152"/>
    <mergeCell ref="BS152:CH152"/>
    <mergeCell ref="CI152:CZ152"/>
    <mergeCell ref="A155:G155"/>
    <mergeCell ref="H155:BB155"/>
    <mergeCell ref="BC155:BR155"/>
    <mergeCell ref="BS155:CH155"/>
    <mergeCell ref="CI155:CZ155"/>
    <mergeCell ref="A154:CZ154"/>
    <mergeCell ref="CI158:CZ158"/>
    <mergeCell ref="BC156:BR156"/>
    <mergeCell ref="BS156:CH156"/>
    <mergeCell ref="CI156:CZ156"/>
    <mergeCell ref="A153:G153"/>
    <mergeCell ref="H153:BB153"/>
    <mergeCell ref="BC153:BR153"/>
    <mergeCell ref="BS153:CH153"/>
    <mergeCell ref="CI153:CZ153"/>
    <mergeCell ref="BS158:CH158"/>
    <mergeCell ref="A171:G171"/>
    <mergeCell ref="A169:G169"/>
    <mergeCell ref="H169:AN169"/>
    <mergeCell ref="AO169:BD169"/>
    <mergeCell ref="BE169:BT169"/>
    <mergeCell ref="BU169:CJ169"/>
    <mergeCell ref="CK169:CZ169"/>
    <mergeCell ref="H171:AN171"/>
    <mergeCell ref="AO171:BD171"/>
    <mergeCell ref="BE171:BT171"/>
    <mergeCell ref="BU171:CJ171"/>
    <mergeCell ref="CK171:CZ171"/>
    <mergeCell ref="A170:CZ170"/>
    <mergeCell ref="CK172:CZ172"/>
    <mergeCell ref="CK175:CZ175"/>
    <mergeCell ref="A173:CZ173"/>
    <mergeCell ref="A174:G174"/>
    <mergeCell ref="H174:AN174"/>
    <mergeCell ref="AO174:BD174"/>
    <mergeCell ref="BE174:BT174"/>
    <mergeCell ref="BU174:CJ174"/>
    <mergeCell ref="CK174:CZ174"/>
    <mergeCell ref="A172:AN172"/>
    <mergeCell ref="A175:AN175"/>
    <mergeCell ref="AO172:BD172"/>
    <mergeCell ref="BE172:BT172"/>
    <mergeCell ref="BU172:CJ172"/>
    <mergeCell ref="BC189:BR189"/>
    <mergeCell ref="BS189:CH189"/>
    <mergeCell ref="CI189:CZ189"/>
    <mergeCell ref="A189:BB189"/>
    <mergeCell ref="A188:G188"/>
    <mergeCell ref="H188:BB188"/>
    <mergeCell ref="BC188:BR188"/>
    <mergeCell ref="BS188:CH188"/>
    <mergeCell ref="CI188:CZ188"/>
    <mergeCell ref="W194:CZ194"/>
    <mergeCell ref="BC190:BR190"/>
    <mergeCell ref="BS190:CH190"/>
    <mergeCell ref="CI190:CZ190"/>
    <mergeCell ref="AO199:BD199"/>
    <mergeCell ref="BE199:BT199"/>
    <mergeCell ref="BU199:CJ199"/>
    <mergeCell ref="CK199:CZ199"/>
    <mergeCell ref="A197:G197"/>
    <mergeCell ref="H197:AN197"/>
    <mergeCell ref="AO197:BD197"/>
    <mergeCell ref="BE197:BT197"/>
    <mergeCell ref="BU197:CJ197"/>
    <mergeCell ref="CK197:CZ197"/>
    <mergeCell ref="BC217:BR217"/>
    <mergeCell ref="BS217:CH217"/>
    <mergeCell ref="CI217:CZ217"/>
    <mergeCell ref="A217:BB217"/>
    <mergeCell ref="A216:G216"/>
    <mergeCell ref="H216:BB216"/>
    <mergeCell ref="BC216:BR216"/>
    <mergeCell ref="BS216:CH216"/>
    <mergeCell ref="CI216:CZ216"/>
    <mergeCell ref="BS224:CH224"/>
    <mergeCell ref="CI224:CZ224"/>
    <mergeCell ref="BS227:CH227"/>
    <mergeCell ref="CI227:CZ227"/>
    <mergeCell ref="A226:CZ226"/>
    <mergeCell ref="W236:CZ236"/>
    <mergeCell ref="A220:CZ220"/>
    <mergeCell ref="BC218:BR218"/>
    <mergeCell ref="BS218:CH218"/>
    <mergeCell ref="CI218:CZ218"/>
    <mergeCell ref="A224:G224"/>
    <mergeCell ref="H224:BB224"/>
    <mergeCell ref="A218:BB218"/>
    <mergeCell ref="BC228:BR228"/>
    <mergeCell ref="BS228:CH228"/>
    <mergeCell ref="CI228:CZ228"/>
    <mergeCell ref="BC231:BR231"/>
    <mergeCell ref="BS231:CH231"/>
    <mergeCell ref="CI231:CZ231"/>
    <mergeCell ref="W222:CZ222"/>
    <mergeCell ref="A230:G230"/>
    <mergeCell ref="H230:BB230"/>
    <mergeCell ref="BC230:BR230"/>
    <mergeCell ref="BS230:CH230"/>
    <mergeCell ref="CI238:CZ238"/>
    <mergeCell ref="CI230:CZ230"/>
    <mergeCell ref="A227:G227"/>
    <mergeCell ref="H227:BB227"/>
    <mergeCell ref="BC227:BR227"/>
    <mergeCell ref="A225:G225"/>
    <mergeCell ref="H225:BB225"/>
    <mergeCell ref="BC225:BR225"/>
    <mergeCell ref="BS225:CH225"/>
    <mergeCell ref="CI225:CZ225"/>
    <mergeCell ref="W250:CZ250"/>
    <mergeCell ref="BC224:BR224"/>
    <mergeCell ref="A246:BR246"/>
    <mergeCell ref="A245:BR245"/>
    <mergeCell ref="A243:CZ243"/>
    <mergeCell ref="BC256:BR256"/>
    <mergeCell ref="BS256:CH256"/>
    <mergeCell ref="CI256:CZ256"/>
    <mergeCell ref="A234:CZ234"/>
    <mergeCell ref="BC232:BR232"/>
    <mergeCell ref="BS232:CH232"/>
    <mergeCell ref="CI232:CZ232"/>
    <mergeCell ref="CI244:CZ244"/>
    <mergeCell ref="A239:G239"/>
    <mergeCell ref="H239:BR239"/>
    <mergeCell ref="BS239:CH239"/>
    <mergeCell ref="CI239:CZ239"/>
    <mergeCell ref="A238:G238"/>
    <mergeCell ref="H238:BR238"/>
    <mergeCell ref="A228:BB228"/>
    <mergeCell ref="A229:CZ229"/>
    <mergeCell ref="A231:BB231"/>
    <mergeCell ref="A232:BB232"/>
    <mergeCell ref="BS238:CH238"/>
    <mergeCell ref="A258:G258"/>
    <mergeCell ref="H258:BB258"/>
    <mergeCell ref="BC258:BR258"/>
    <mergeCell ref="BS258:CH258"/>
    <mergeCell ref="CI258:CZ258"/>
    <mergeCell ref="A252:G252"/>
    <mergeCell ref="H252:BB252"/>
    <mergeCell ref="A262:CZ262"/>
    <mergeCell ref="BC252:BR252"/>
    <mergeCell ref="BS252:CH252"/>
    <mergeCell ref="CI252:CZ252"/>
    <mergeCell ref="A266:G266"/>
    <mergeCell ref="BC266:BR266"/>
    <mergeCell ref="BS266:CH266"/>
    <mergeCell ref="CI266:CZ266"/>
    <mergeCell ref="A253:G253"/>
    <mergeCell ref="H253:BB253"/>
    <mergeCell ref="BC253:BR253"/>
    <mergeCell ref="BS253:CH253"/>
    <mergeCell ref="CI253:CZ253"/>
    <mergeCell ref="BC260:BR260"/>
    <mergeCell ref="BS260:CH260"/>
    <mergeCell ref="CI260:CZ260"/>
    <mergeCell ref="BC259:BR259"/>
    <mergeCell ref="BS259:CH259"/>
    <mergeCell ref="CI259:CZ259"/>
    <mergeCell ref="W264:CZ264"/>
    <mergeCell ref="A255:G255"/>
    <mergeCell ref="H255:BB255"/>
    <mergeCell ref="BC255:BR255"/>
    <mergeCell ref="BS255:CH255"/>
    <mergeCell ref="CI255:CZ255"/>
    <mergeCell ref="A254:CZ254"/>
    <mergeCell ref="A256:BB256"/>
    <mergeCell ref="A257:CZ257"/>
    <mergeCell ref="A240:CZ240"/>
    <mergeCell ref="A242:BR242"/>
    <mergeCell ref="A248:CZ248"/>
    <mergeCell ref="BS246:CH246"/>
    <mergeCell ref="CI246:CZ246"/>
    <mergeCell ref="BS245:CH245"/>
    <mergeCell ref="CI245:CZ245"/>
    <mergeCell ref="A244:G244"/>
    <mergeCell ref="H244:BR244"/>
    <mergeCell ref="BS244:CH244"/>
    <mergeCell ref="A241:G241"/>
    <mergeCell ref="BS242:CH242"/>
    <mergeCell ref="CI242:CZ242"/>
    <mergeCell ref="H241:BR241"/>
    <mergeCell ref="BS241:CH241"/>
    <mergeCell ref="CI241:CZ241"/>
    <mergeCell ref="A100:BB100"/>
    <mergeCell ref="A102:G102"/>
    <mergeCell ref="H102:BB102"/>
    <mergeCell ref="A88:BB88"/>
    <mergeCell ref="W94:CZ94"/>
    <mergeCell ref="A90:CZ90"/>
    <mergeCell ref="A92:CZ92"/>
    <mergeCell ref="BC88:BR88"/>
    <mergeCell ref="BS88:CH88"/>
    <mergeCell ref="CI88:CZ88"/>
    <mergeCell ref="A98:CZ98"/>
    <mergeCell ref="A99:G99"/>
    <mergeCell ref="H99:BB99"/>
    <mergeCell ref="BC99:BR99"/>
    <mergeCell ref="BS99:CH99"/>
    <mergeCell ref="CI99:CZ99"/>
    <mergeCell ref="A97:G97"/>
    <mergeCell ref="H97:BB97"/>
    <mergeCell ref="CI10:CZ10"/>
    <mergeCell ref="AD12:BB12"/>
    <mergeCell ref="BC12:BR12"/>
    <mergeCell ref="BS12:CH12"/>
    <mergeCell ref="CI12:CZ12"/>
    <mergeCell ref="BQ23:CH23"/>
    <mergeCell ref="CI23:CZ23"/>
    <mergeCell ref="A21:CZ21"/>
    <mergeCell ref="A24:CZ24"/>
    <mergeCell ref="A20:F20"/>
    <mergeCell ref="G20:AC20"/>
    <mergeCell ref="AD20:AX20"/>
    <mergeCell ref="AY20:BP20"/>
    <mergeCell ref="BQ20:CH20"/>
    <mergeCell ref="CI20:CZ20"/>
    <mergeCell ref="A22:F22"/>
    <mergeCell ref="G22:AC22"/>
    <mergeCell ref="AD22:AX22"/>
    <mergeCell ref="AY22:BP22"/>
    <mergeCell ref="BQ22:CH22"/>
    <mergeCell ref="CI22:CZ22"/>
    <mergeCell ref="W17:CZ17"/>
    <mergeCell ref="A19:F19"/>
    <mergeCell ref="G19:AC19"/>
    <mergeCell ref="A26:AC26"/>
    <mergeCell ref="CI26:CZ26"/>
    <mergeCell ref="CI25:CZ25"/>
    <mergeCell ref="AD23:AX23"/>
    <mergeCell ref="AY23:BP23"/>
    <mergeCell ref="AD26:AX26"/>
    <mergeCell ref="AY26:BP26"/>
    <mergeCell ref="BQ26:CH26"/>
    <mergeCell ref="A25:F25"/>
    <mergeCell ref="G25:AC25"/>
    <mergeCell ref="AD25:AX25"/>
    <mergeCell ref="AY25:BP25"/>
    <mergeCell ref="BQ25:CH25"/>
    <mergeCell ref="A23:AC23"/>
    <mergeCell ref="BC299:CZ299"/>
    <mergeCell ref="BS267:CH267"/>
    <mergeCell ref="CI267:CZ267"/>
    <mergeCell ref="A272:G272"/>
    <mergeCell ref="BC272:BR272"/>
    <mergeCell ref="BS272:CH272"/>
    <mergeCell ref="CI272:CZ272"/>
    <mergeCell ref="BC273:BR273"/>
    <mergeCell ref="BS273:CH273"/>
    <mergeCell ref="CI273:CZ273"/>
    <mergeCell ref="A271:CZ271"/>
    <mergeCell ref="A273:BB273"/>
    <mergeCell ref="A267:G267"/>
    <mergeCell ref="BC267:BR267"/>
    <mergeCell ref="AU269:BB269"/>
    <mergeCell ref="H269:AT269"/>
    <mergeCell ref="H272:AT272"/>
    <mergeCell ref="AU272:BB272"/>
    <mergeCell ref="AU267:BB267"/>
    <mergeCell ref="H267:AT267"/>
    <mergeCell ref="H295:BB295"/>
    <mergeCell ref="A296:G296"/>
    <mergeCell ref="H296:BB296"/>
    <mergeCell ref="BC274:BR274"/>
    <mergeCell ref="BS274:CH274"/>
    <mergeCell ref="CI274:CZ274"/>
    <mergeCell ref="A291:CZ291"/>
    <mergeCell ref="A293:BB293"/>
    <mergeCell ref="A274:BB274"/>
    <mergeCell ref="W279:CZ279"/>
    <mergeCell ref="A281:G281"/>
    <mergeCell ref="H281:BR281"/>
    <mergeCell ref="BS281:CH281"/>
    <mergeCell ref="CI281:CZ281"/>
    <mergeCell ref="A282:G282"/>
    <mergeCell ref="H282:BR282"/>
    <mergeCell ref="BS282:CH282"/>
    <mergeCell ref="CI282:CZ282"/>
    <mergeCell ref="A283:CZ283"/>
    <mergeCell ref="CI284:CZ284"/>
    <mergeCell ref="A285:BR285"/>
    <mergeCell ref="BS285:CH285"/>
    <mergeCell ref="BS287:CH287"/>
    <mergeCell ref="CI287:CZ287"/>
    <mergeCell ref="BS289:CH289"/>
    <mergeCell ref="CI289:CZ289"/>
    <mergeCell ref="BC296:CZ296"/>
    <mergeCell ref="A168:G168"/>
    <mergeCell ref="H168:AN168"/>
    <mergeCell ref="AO168:BD168"/>
    <mergeCell ref="BE168:BT168"/>
    <mergeCell ref="BU168:CJ168"/>
    <mergeCell ref="CK168:CZ168"/>
    <mergeCell ref="BC142:BR142"/>
    <mergeCell ref="A164:CZ164"/>
    <mergeCell ref="A162:CZ162"/>
    <mergeCell ref="BC160:BR160"/>
    <mergeCell ref="BS160:CH160"/>
    <mergeCell ref="CI160:CZ160"/>
    <mergeCell ref="A156:BB156"/>
    <mergeCell ref="A157:CZ157"/>
    <mergeCell ref="A159:BB159"/>
    <mergeCell ref="A160:BB160"/>
    <mergeCell ref="W166:CZ166"/>
    <mergeCell ref="BC159:BR159"/>
    <mergeCell ref="BS159:CH159"/>
    <mergeCell ref="CI159:CZ159"/>
    <mergeCell ref="A158:G158"/>
    <mergeCell ref="H158:BB158"/>
    <mergeCell ref="BC158:BR158"/>
    <mergeCell ref="A176:AN176"/>
    <mergeCell ref="AO175:BD175"/>
    <mergeCell ref="BE175:BT175"/>
    <mergeCell ref="BU175:CJ175"/>
    <mergeCell ref="A183:G183"/>
    <mergeCell ref="H183:BB183"/>
    <mergeCell ref="BC183:BR183"/>
    <mergeCell ref="BS183:CH183"/>
    <mergeCell ref="CI183:CZ183"/>
    <mergeCell ref="A182:G182"/>
    <mergeCell ref="H182:BB182"/>
    <mergeCell ref="BC182:BR182"/>
    <mergeCell ref="BS182:CH182"/>
    <mergeCell ref="CI182:CZ182"/>
    <mergeCell ref="A178:CZ178"/>
    <mergeCell ref="AO176:BD176"/>
    <mergeCell ref="BE176:BT176"/>
    <mergeCell ref="BU176:CJ176"/>
    <mergeCell ref="CK176:CZ176"/>
    <mergeCell ref="BU204:CJ204"/>
    <mergeCell ref="CK204:CZ204"/>
    <mergeCell ref="A212:CZ212"/>
    <mergeCell ref="A203:AN203"/>
    <mergeCell ref="AO203:BD203"/>
    <mergeCell ref="BE203:BT203"/>
    <mergeCell ref="BU203:CJ203"/>
    <mergeCell ref="A184:CZ184"/>
    <mergeCell ref="W180:CZ180"/>
    <mergeCell ref="BC186:BR186"/>
    <mergeCell ref="BS186:CH186"/>
    <mergeCell ref="CI186:CZ186"/>
    <mergeCell ref="A186:BB186"/>
    <mergeCell ref="A187:CZ187"/>
    <mergeCell ref="A190:BB190"/>
    <mergeCell ref="A198:CZ198"/>
    <mergeCell ref="A200:AN200"/>
    <mergeCell ref="A192:CZ192"/>
    <mergeCell ref="A196:G196"/>
    <mergeCell ref="H196:AN196"/>
    <mergeCell ref="AO196:BD196"/>
    <mergeCell ref="BE196:BT196"/>
    <mergeCell ref="BU196:CJ196"/>
    <mergeCell ref="CK196:CZ196"/>
    <mergeCell ref="H301:BB301"/>
    <mergeCell ref="A295:G295"/>
    <mergeCell ref="BS214:CH214"/>
    <mergeCell ref="CI214:CZ214"/>
    <mergeCell ref="A297:CZ297"/>
    <mergeCell ref="CI285:CZ285"/>
    <mergeCell ref="A286:CZ286"/>
    <mergeCell ref="A287:G287"/>
    <mergeCell ref="A185:G185"/>
    <mergeCell ref="H185:BB185"/>
    <mergeCell ref="BC185:BR185"/>
    <mergeCell ref="BS185:CH185"/>
    <mergeCell ref="CI185:CZ185"/>
    <mergeCell ref="A201:CZ201"/>
    <mergeCell ref="A202:G202"/>
    <mergeCell ref="H202:AN202"/>
    <mergeCell ref="AO202:BD202"/>
    <mergeCell ref="BE202:BT202"/>
    <mergeCell ref="BU202:CJ202"/>
    <mergeCell ref="CK202:CZ202"/>
    <mergeCell ref="AO200:BD200"/>
    <mergeCell ref="BE200:BT200"/>
    <mergeCell ref="BU200:CJ200"/>
    <mergeCell ref="CK200:CZ200"/>
    <mergeCell ref="A302:BB302"/>
    <mergeCell ref="A303:BB303"/>
    <mergeCell ref="A300:CZ300"/>
    <mergeCell ref="A259:BB259"/>
    <mergeCell ref="A260:BB260"/>
    <mergeCell ref="BC270:BR270"/>
    <mergeCell ref="BS270:CH270"/>
    <mergeCell ref="CI270:CZ270"/>
    <mergeCell ref="A269:G269"/>
    <mergeCell ref="BC269:BR269"/>
    <mergeCell ref="BS269:CH269"/>
    <mergeCell ref="CI269:CZ269"/>
    <mergeCell ref="A268:CZ268"/>
    <mergeCell ref="A270:BB270"/>
    <mergeCell ref="BC295:CZ295"/>
    <mergeCell ref="BC303:CZ303"/>
    <mergeCell ref="BC302:CZ302"/>
    <mergeCell ref="A298:G298"/>
    <mergeCell ref="H298:BB298"/>
    <mergeCell ref="BC298:CZ298"/>
    <mergeCell ref="A277:CZ277"/>
    <mergeCell ref="A301:G301"/>
    <mergeCell ref="BC301:CZ301"/>
    <mergeCell ref="A289:BR289"/>
    <mergeCell ref="A58:F58"/>
    <mergeCell ref="H58:BU58"/>
    <mergeCell ref="BV58:CK58"/>
    <mergeCell ref="CL58:CZ58"/>
    <mergeCell ref="A214:BB214"/>
    <mergeCell ref="A215:CZ215"/>
    <mergeCell ref="W208:CZ208"/>
    <mergeCell ref="A211:G211"/>
    <mergeCell ref="H211:BB211"/>
    <mergeCell ref="BC211:BR211"/>
    <mergeCell ref="BS211:CH211"/>
    <mergeCell ref="CI211:CZ211"/>
    <mergeCell ref="A210:G210"/>
    <mergeCell ref="H210:BB210"/>
    <mergeCell ref="BC210:BR210"/>
    <mergeCell ref="BS210:CH210"/>
    <mergeCell ref="CI210:CZ210"/>
    <mergeCell ref="BC214:BR214"/>
    <mergeCell ref="A199:G199"/>
    <mergeCell ref="H199:AN199"/>
    <mergeCell ref="A213:G213"/>
    <mergeCell ref="H213:BB213"/>
    <mergeCell ref="W64:CZ64"/>
    <mergeCell ref="A66:G66"/>
    <mergeCell ref="A299:BB299"/>
    <mergeCell ref="H287:BR287"/>
    <mergeCell ref="BS66:CH66"/>
    <mergeCell ref="CI66:CZ66"/>
    <mergeCell ref="A67:G67"/>
    <mergeCell ref="H67:BB67"/>
    <mergeCell ref="BC67:BR67"/>
    <mergeCell ref="BS67:CH67"/>
    <mergeCell ref="CI67:CZ67"/>
    <mergeCell ref="A288:BR288"/>
    <mergeCell ref="BS288:CH288"/>
    <mergeCell ref="CI288:CZ288"/>
    <mergeCell ref="A284:G284"/>
    <mergeCell ref="H284:BR284"/>
    <mergeCell ref="BS284:CH284"/>
    <mergeCell ref="A275:CZ275"/>
    <mergeCell ref="BC213:BR213"/>
    <mergeCell ref="BS213:CH213"/>
    <mergeCell ref="CI213:CZ213"/>
    <mergeCell ref="A206:CZ206"/>
    <mergeCell ref="CK203:CZ203"/>
    <mergeCell ref="A204:AN204"/>
    <mergeCell ref="AO204:BD204"/>
    <mergeCell ref="BE204:BT204"/>
  </mergeCells>
  <pageMargins left="0.7" right="0.7" top="0.75" bottom="0.75" header="0.3" footer="0.3"/>
  <pageSetup paperSize="9" scale="84" fitToHeight="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P1291"/>
  <sheetViews>
    <sheetView view="pageBreakPreview" topLeftCell="A25" zoomScale="95" zoomScaleNormal="100" zoomScaleSheetLayoutView="95" workbookViewId="0">
      <selection activeCell="J5" sqref="J5"/>
    </sheetView>
  </sheetViews>
  <sheetFormatPr defaultColWidth="9.140625" defaultRowHeight="15" x14ac:dyDescent="0.25"/>
  <cols>
    <col min="1" max="1" width="40.85546875" style="87" customWidth="1"/>
    <col min="2" max="2" width="9.42578125" style="121" customWidth="1"/>
    <col min="3" max="3" width="9.42578125" style="25" customWidth="1"/>
    <col min="4" max="7" width="15.140625" style="25" customWidth="1"/>
    <col min="8" max="16384" width="9.140625" style="25"/>
  </cols>
  <sheetData>
    <row r="1" spans="1:146" s="139" customFormat="1" ht="16.5" customHeight="1" x14ac:dyDescent="0.2">
      <c r="A1" s="138"/>
      <c r="B1" s="138"/>
      <c r="C1" s="138"/>
      <c r="D1" s="138"/>
      <c r="E1" s="467" t="s">
        <v>417</v>
      </c>
      <c r="F1" s="467"/>
      <c r="G1" s="467"/>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CY1" s="465"/>
      <c r="CZ1" s="465"/>
      <c r="DA1" s="465"/>
      <c r="DB1" s="465"/>
      <c r="DC1" s="465"/>
      <c r="DD1" s="465"/>
      <c r="DE1" s="465"/>
      <c r="DF1" s="465"/>
      <c r="DG1" s="465"/>
      <c r="DH1" s="465"/>
      <c r="DI1" s="465"/>
      <c r="DJ1" s="465"/>
      <c r="DK1" s="465"/>
      <c r="DL1" s="465"/>
      <c r="DM1" s="465"/>
      <c r="DN1" s="465"/>
      <c r="DO1" s="465"/>
      <c r="DP1" s="465"/>
      <c r="DQ1" s="465"/>
      <c r="DR1" s="465"/>
      <c r="DS1" s="465"/>
      <c r="DT1" s="465"/>
      <c r="DU1" s="465"/>
      <c r="DV1" s="465"/>
      <c r="DW1" s="465"/>
      <c r="DX1" s="465"/>
      <c r="DY1" s="465"/>
      <c r="DZ1" s="465"/>
      <c r="EA1" s="465"/>
      <c r="EB1" s="465"/>
      <c r="EC1" s="465"/>
      <c r="ED1" s="465"/>
      <c r="EE1" s="465"/>
      <c r="EF1" s="465"/>
      <c r="EG1" s="465"/>
      <c r="EH1" s="465"/>
      <c r="EI1" s="140"/>
      <c r="EJ1" s="140"/>
      <c r="EK1" s="140"/>
      <c r="EL1" s="140"/>
      <c r="EM1" s="140"/>
      <c r="EN1" s="140"/>
      <c r="EO1" s="140"/>
      <c r="EP1" s="140"/>
    </row>
    <row r="2" spans="1:146" s="139" customFormat="1" ht="85.5" customHeight="1" x14ac:dyDescent="0.2">
      <c r="A2" s="138"/>
      <c r="B2" s="138"/>
      <c r="C2" s="138"/>
      <c r="D2" s="138"/>
      <c r="E2" s="467" t="s">
        <v>418</v>
      </c>
      <c r="F2" s="467"/>
      <c r="G2" s="467"/>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1"/>
      <c r="EJ2" s="141"/>
      <c r="EK2" s="141"/>
      <c r="EL2" s="141"/>
      <c r="EM2" s="141"/>
      <c r="EN2" s="141"/>
      <c r="EO2" s="141"/>
      <c r="EP2" s="141"/>
    </row>
    <row r="3" spans="1:146" s="142" customFormat="1" ht="19.5" customHeight="1" x14ac:dyDescent="0.15">
      <c r="A3" s="466" t="s">
        <v>370</v>
      </c>
      <c r="B3" s="466"/>
      <c r="C3" s="466"/>
      <c r="D3" s="466"/>
      <c r="E3" s="466"/>
      <c r="F3" s="466"/>
      <c r="G3" s="466"/>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row>
    <row r="4" spans="1:146" ht="33" customHeight="1" x14ac:dyDescent="0.25">
      <c r="A4" s="289" t="s">
        <v>0</v>
      </c>
      <c r="B4" s="289" t="s">
        <v>1</v>
      </c>
      <c r="C4" s="290" t="s">
        <v>321</v>
      </c>
      <c r="D4" s="290"/>
      <c r="E4" s="290"/>
      <c r="F4" s="290"/>
      <c r="G4" s="290"/>
    </row>
    <row r="5" spans="1:146" ht="60" customHeight="1" x14ac:dyDescent="0.25">
      <c r="A5" s="289"/>
      <c r="B5" s="289"/>
      <c r="C5" s="290"/>
      <c r="D5" s="190" t="s">
        <v>107</v>
      </c>
      <c r="E5" s="190" t="s">
        <v>108</v>
      </c>
      <c r="F5" s="190" t="s">
        <v>109</v>
      </c>
      <c r="G5" s="190" t="s">
        <v>110</v>
      </c>
    </row>
    <row r="6" spans="1:146" x14ac:dyDescent="0.25">
      <c r="A6" s="188">
        <v>1</v>
      </c>
      <c r="B6" s="188">
        <v>2</v>
      </c>
      <c r="C6" s="187">
        <v>3</v>
      </c>
      <c r="D6" s="187">
        <v>4</v>
      </c>
      <c r="E6" s="187">
        <v>5</v>
      </c>
      <c r="F6" s="187">
        <v>6</v>
      </c>
      <c r="G6" s="187">
        <v>7</v>
      </c>
    </row>
    <row r="7" spans="1:146" ht="36.75" customHeight="1" x14ac:dyDescent="0.25">
      <c r="A7" s="201" t="s">
        <v>322</v>
      </c>
      <c r="B7" s="194" t="s">
        <v>304</v>
      </c>
      <c r="C7" s="187" t="s">
        <v>111</v>
      </c>
      <c r="D7" s="186"/>
      <c r="E7" s="186"/>
      <c r="F7" s="186"/>
      <c r="G7" s="186"/>
    </row>
    <row r="8" spans="1:146" ht="36" customHeight="1" x14ac:dyDescent="0.25">
      <c r="A8" s="202" t="s">
        <v>325</v>
      </c>
      <c r="B8" s="194" t="s">
        <v>305</v>
      </c>
      <c r="C8" s="187" t="s">
        <v>111</v>
      </c>
      <c r="D8" s="186"/>
      <c r="E8" s="186"/>
      <c r="F8" s="186"/>
      <c r="G8" s="186"/>
    </row>
    <row r="9" spans="1:146" s="93" customFormat="1" ht="15.75" customHeight="1" x14ac:dyDescent="0.2">
      <c r="A9" s="203" t="s">
        <v>112</v>
      </c>
      <c r="B9" s="189">
        <v>1000</v>
      </c>
      <c r="C9" s="114"/>
      <c r="D9" s="114"/>
      <c r="E9" s="114"/>
      <c r="F9" s="114"/>
      <c r="G9" s="114"/>
    </row>
    <row r="10" spans="1:146" x14ac:dyDescent="0.25">
      <c r="A10" s="202" t="s">
        <v>3</v>
      </c>
      <c r="B10" s="291"/>
      <c r="C10" s="282"/>
      <c r="D10" s="282"/>
      <c r="E10" s="282"/>
      <c r="F10" s="282"/>
      <c r="G10" s="282"/>
    </row>
    <row r="11" spans="1:146" ht="17.25" customHeight="1" x14ac:dyDescent="0.25">
      <c r="A11" s="204"/>
      <c r="B11" s="291"/>
      <c r="C11" s="282"/>
      <c r="D11" s="282"/>
      <c r="E11" s="282"/>
      <c r="F11" s="282"/>
      <c r="G11" s="282"/>
    </row>
    <row r="12" spans="1:146" ht="20.25" customHeight="1" x14ac:dyDescent="0.25">
      <c r="A12" s="203" t="s">
        <v>113</v>
      </c>
      <c r="B12" s="188">
        <v>1100</v>
      </c>
      <c r="C12" s="188">
        <v>120</v>
      </c>
      <c r="D12" s="186"/>
      <c r="E12" s="186"/>
      <c r="F12" s="186"/>
      <c r="G12" s="186"/>
    </row>
    <row r="13" spans="1:146" x14ac:dyDescent="0.25">
      <c r="A13" s="202" t="s">
        <v>3</v>
      </c>
      <c r="B13" s="286">
        <v>1110</v>
      </c>
      <c r="C13" s="281">
        <v>120</v>
      </c>
      <c r="D13" s="282"/>
      <c r="E13" s="282"/>
      <c r="F13" s="282"/>
      <c r="G13" s="282"/>
    </row>
    <row r="14" spans="1:146" ht="17.25" customHeight="1" x14ac:dyDescent="0.25">
      <c r="A14" s="204"/>
      <c r="B14" s="286"/>
      <c r="C14" s="281"/>
      <c r="D14" s="282"/>
      <c r="E14" s="282"/>
      <c r="F14" s="282"/>
      <c r="G14" s="282"/>
    </row>
    <row r="15" spans="1:146" ht="30.75" customHeight="1" x14ac:dyDescent="0.25">
      <c r="A15" s="203" t="s">
        <v>114</v>
      </c>
      <c r="B15" s="188">
        <v>1200</v>
      </c>
      <c r="C15" s="188">
        <v>130</v>
      </c>
      <c r="D15" s="186"/>
      <c r="E15" s="186"/>
      <c r="F15" s="186"/>
      <c r="G15" s="186"/>
    </row>
    <row r="16" spans="1:146" ht="17.25" customHeight="1" x14ac:dyDescent="0.25">
      <c r="A16" s="201" t="s">
        <v>3</v>
      </c>
      <c r="B16" s="280">
        <v>1210</v>
      </c>
      <c r="C16" s="281">
        <v>130</v>
      </c>
      <c r="D16" s="282"/>
      <c r="E16" s="282"/>
      <c r="F16" s="282"/>
      <c r="G16" s="282"/>
    </row>
    <row r="17" spans="1:7" ht="77.25" customHeight="1" x14ac:dyDescent="0.25">
      <c r="A17" s="201" t="s">
        <v>115</v>
      </c>
      <c r="B17" s="280"/>
      <c r="C17" s="281"/>
      <c r="D17" s="282"/>
      <c r="E17" s="282"/>
      <c r="F17" s="282"/>
      <c r="G17" s="282"/>
    </row>
    <row r="18" spans="1:7" ht="65.25" customHeight="1" x14ac:dyDescent="0.25">
      <c r="A18" s="201" t="s">
        <v>116</v>
      </c>
      <c r="B18" s="188">
        <v>1220</v>
      </c>
      <c r="C18" s="187">
        <v>130</v>
      </c>
      <c r="D18" s="186"/>
      <c r="E18" s="186"/>
      <c r="F18" s="186"/>
      <c r="G18" s="186"/>
    </row>
    <row r="19" spans="1:7" ht="53.25" customHeight="1" x14ac:dyDescent="0.25">
      <c r="A19" s="201" t="s">
        <v>232</v>
      </c>
      <c r="B19" s="188">
        <v>1230</v>
      </c>
      <c r="C19" s="187">
        <v>130</v>
      </c>
      <c r="D19" s="186"/>
      <c r="E19" s="186"/>
      <c r="F19" s="186"/>
      <c r="G19" s="186"/>
    </row>
    <row r="20" spans="1:7" ht="15.75" customHeight="1" x14ac:dyDescent="0.25">
      <c r="A20" s="201" t="s">
        <v>219</v>
      </c>
      <c r="B20" s="280">
        <v>1231</v>
      </c>
      <c r="C20" s="281">
        <v>130</v>
      </c>
      <c r="D20" s="281"/>
      <c r="E20" s="281"/>
      <c r="F20" s="281"/>
      <c r="G20" s="281"/>
    </row>
    <row r="21" spans="1:7" ht="19.5" customHeight="1" x14ac:dyDescent="0.25">
      <c r="A21" s="201" t="s">
        <v>45</v>
      </c>
      <c r="B21" s="280"/>
      <c r="C21" s="281"/>
      <c r="D21" s="281"/>
      <c r="E21" s="281"/>
      <c r="F21" s="281"/>
      <c r="G21" s="281"/>
    </row>
    <row r="22" spans="1:7" ht="23.25" customHeight="1" x14ac:dyDescent="0.25">
      <c r="A22" s="201" t="s">
        <v>218</v>
      </c>
      <c r="B22" s="188">
        <v>1232</v>
      </c>
      <c r="C22" s="187">
        <v>130</v>
      </c>
      <c r="D22" s="186"/>
      <c r="E22" s="186"/>
      <c r="F22" s="186"/>
      <c r="G22" s="186"/>
    </row>
    <row r="23" spans="1:7" ht="17.25" customHeight="1" x14ac:dyDescent="0.25">
      <c r="A23" s="201" t="s">
        <v>287</v>
      </c>
      <c r="B23" s="188">
        <v>1233</v>
      </c>
      <c r="C23" s="187">
        <v>130</v>
      </c>
      <c r="D23" s="186"/>
      <c r="E23" s="186"/>
      <c r="F23" s="186"/>
      <c r="G23" s="186"/>
    </row>
    <row r="24" spans="1:7" ht="37.5" customHeight="1" x14ac:dyDescent="0.25">
      <c r="A24" s="203" t="s">
        <v>117</v>
      </c>
      <c r="B24" s="188">
        <v>1300</v>
      </c>
      <c r="C24" s="187">
        <v>140</v>
      </c>
      <c r="D24" s="186"/>
      <c r="E24" s="186"/>
      <c r="F24" s="186"/>
      <c r="G24" s="186"/>
    </row>
    <row r="25" spans="1:7" x14ac:dyDescent="0.25">
      <c r="A25" s="202" t="s">
        <v>3</v>
      </c>
      <c r="B25" s="286">
        <v>1310</v>
      </c>
      <c r="C25" s="281">
        <v>140</v>
      </c>
      <c r="D25" s="282"/>
      <c r="E25" s="282"/>
      <c r="F25" s="282"/>
      <c r="G25" s="282"/>
    </row>
    <row r="26" spans="1:7" ht="17.25" customHeight="1" x14ac:dyDescent="0.25">
      <c r="A26" s="204"/>
      <c r="B26" s="286"/>
      <c r="C26" s="281"/>
      <c r="D26" s="282"/>
      <c r="E26" s="282"/>
      <c r="F26" s="282"/>
      <c r="G26" s="282"/>
    </row>
    <row r="27" spans="1:7" ht="36.75" customHeight="1" x14ac:dyDescent="0.25">
      <c r="A27" s="203" t="s">
        <v>118</v>
      </c>
      <c r="B27" s="188">
        <v>1400</v>
      </c>
      <c r="C27" s="187">
        <v>150</v>
      </c>
      <c r="D27" s="186"/>
      <c r="E27" s="186"/>
      <c r="F27" s="186"/>
      <c r="G27" s="186"/>
    </row>
    <row r="28" spans="1:7" x14ac:dyDescent="0.25">
      <c r="A28" s="202" t="s">
        <v>3</v>
      </c>
      <c r="B28" s="280">
        <v>1410</v>
      </c>
      <c r="C28" s="280">
        <v>150</v>
      </c>
      <c r="D28" s="282"/>
      <c r="E28" s="282"/>
      <c r="F28" s="282"/>
      <c r="G28" s="282"/>
    </row>
    <row r="29" spans="1:7" x14ac:dyDescent="0.25">
      <c r="A29" s="204" t="s">
        <v>120</v>
      </c>
      <c r="B29" s="280"/>
      <c r="C29" s="280"/>
      <c r="D29" s="282"/>
      <c r="E29" s="282"/>
      <c r="F29" s="282"/>
      <c r="G29" s="282"/>
    </row>
    <row r="30" spans="1:7" ht="33.75" customHeight="1" x14ac:dyDescent="0.25">
      <c r="A30" s="201" t="s">
        <v>121</v>
      </c>
      <c r="B30" s="188">
        <v>1420</v>
      </c>
      <c r="C30" s="188">
        <v>150</v>
      </c>
      <c r="D30" s="186"/>
      <c r="E30" s="186"/>
      <c r="F30" s="186"/>
      <c r="G30" s="186"/>
    </row>
    <row r="31" spans="1:7" ht="18.75" customHeight="1" x14ac:dyDescent="0.25">
      <c r="A31" s="203" t="s">
        <v>119</v>
      </c>
      <c r="B31" s="188">
        <v>1500</v>
      </c>
      <c r="C31" s="187">
        <v>180</v>
      </c>
      <c r="D31" s="186"/>
      <c r="E31" s="186"/>
      <c r="F31" s="186"/>
      <c r="G31" s="186"/>
    </row>
    <row r="32" spans="1:7" x14ac:dyDescent="0.25">
      <c r="A32" s="202" t="s">
        <v>3</v>
      </c>
      <c r="B32" s="191"/>
      <c r="C32" s="186"/>
      <c r="D32" s="186"/>
      <c r="E32" s="186"/>
      <c r="F32" s="186"/>
      <c r="G32" s="186"/>
    </row>
    <row r="33" spans="1:7" x14ac:dyDescent="0.25">
      <c r="A33" s="204"/>
      <c r="B33" s="191"/>
      <c r="C33" s="186"/>
      <c r="D33" s="186"/>
      <c r="E33" s="186"/>
      <c r="F33" s="186"/>
      <c r="G33" s="186"/>
    </row>
    <row r="34" spans="1:7" ht="30.75" customHeight="1" x14ac:dyDescent="0.25">
      <c r="A34" s="203" t="s">
        <v>122</v>
      </c>
      <c r="B34" s="188">
        <v>1900</v>
      </c>
      <c r="C34" s="186"/>
      <c r="D34" s="186"/>
      <c r="E34" s="186"/>
      <c r="F34" s="186"/>
      <c r="G34" s="186"/>
    </row>
    <row r="35" spans="1:7" x14ac:dyDescent="0.25">
      <c r="A35" s="202" t="s">
        <v>3</v>
      </c>
      <c r="B35" s="191"/>
      <c r="C35" s="186"/>
      <c r="D35" s="186"/>
      <c r="E35" s="186"/>
      <c r="F35" s="186"/>
      <c r="G35" s="186"/>
    </row>
    <row r="36" spans="1:7" x14ac:dyDescent="0.25">
      <c r="A36" s="204"/>
      <c r="B36" s="191"/>
      <c r="C36" s="186"/>
      <c r="D36" s="186"/>
      <c r="E36" s="186"/>
      <c r="F36" s="186"/>
      <c r="G36" s="186"/>
    </row>
    <row r="37" spans="1:7" ht="21" customHeight="1" x14ac:dyDescent="0.25">
      <c r="A37" s="203" t="s">
        <v>326</v>
      </c>
      <c r="B37" s="188">
        <v>1980</v>
      </c>
      <c r="C37" s="187" t="s">
        <v>111</v>
      </c>
      <c r="D37" s="186"/>
      <c r="E37" s="186"/>
      <c r="F37" s="186"/>
      <c r="G37" s="186"/>
    </row>
    <row r="38" spans="1:7" x14ac:dyDescent="0.25">
      <c r="A38" s="201" t="s">
        <v>5</v>
      </c>
      <c r="B38" s="120"/>
      <c r="C38" s="115"/>
      <c r="D38" s="115"/>
      <c r="E38" s="115"/>
      <c r="F38" s="115"/>
      <c r="G38" s="115"/>
    </row>
    <row r="39" spans="1:7" ht="50.25" customHeight="1" x14ac:dyDescent="0.25">
      <c r="A39" s="201" t="s">
        <v>123</v>
      </c>
      <c r="B39" s="188">
        <v>1981</v>
      </c>
      <c r="C39" s="187">
        <v>510</v>
      </c>
      <c r="D39" s="187"/>
      <c r="E39" s="187"/>
      <c r="F39" s="187"/>
      <c r="G39" s="187" t="s">
        <v>111</v>
      </c>
    </row>
    <row r="40" spans="1:7" x14ac:dyDescent="0.25">
      <c r="A40" s="201"/>
      <c r="B40" s="191"/>
      <c r="C40" s="186"/>
      <c r="D40" s="186"/>
      <c r="E40" s="186"/>
      <c r="F40" s="186"/>
      <c r="G40" s="186"/>
    </row>
    <row r="41" spans="1:7" s="93" customFormat="1" ht="17.25" customHeight="1" x14ac:dyDescent="0.2">
      <c r="A41" s="203" t="s">
        <v>124</v>
      </c>
      <c r="B41" s="189">
        <v>2000</v>
      </c>
      <c r="C41" s="190" t="s">
        <v>111</v>
      </c>
      <c r="D41" s="114"/>
      <c r="E41" s="114"/>
      <c r="F41" s="114"/>
      <c r="G41" s="114"/>
    </row>
    <row r="42" spans="1:7" ht="21" customHeight="1" x14ac:dyDescent="0.25">
      <c r="A42" s="201" t="s">
        <v>3</v>
      </c>
      <c r="B42" s="280">
        <v>2100</v>
      </c>
      <c r="C42" s="281" t="s">
        <v>111</v>
      </c>
      <c r="D42" s="282"/>
      <c r="E42" s="282"/>
      <c r="F42" s="282"/>
      <c r="G42" s="281" t="s">
        <v>111</v>
      </c>
    </row>
    <row r="43" spans="1:7" ht="19.5" customHeight="1" x14ac:dyDescent="0.25">
      <c r="A43" s="203" t="s">
        <v>125</v>
      </c>
      <c r="B43" s="280"/>
      <c r="C43" s="281"/>
      <c r="D43" s="282"/>
      <c r="E43" s="282"/>
      <c r="F43" s="282"/>
      <c r="G43" s="281"/>
    </row>
    <row r="44" spans="1:7" ht="18.75" customHeight="1" x14ac:dyDescent="0.25">
      <c r="A44" s="201" t="s">
        <v>3</v>
      </c>
      <c r="B44" s="280">
        <v>2110</v>
      </c>
      <c r="C44" s="281">
        <v>111</v>
      </c>
      <c r="D44" s="282"/>
      <c r="E44" s="282"/>
      <c r="F44" s="282"/>
      <c r="G44" s="281" t="s">
        <v>111</v>
      </c>
    </row>
    <row r="45" spans="1:7" ht="18" customHeight="1" x14ac:dyDescent="0.25">
      <c r="A45" s="201" t="s">
        <v>126</v>
      </c>
      <c r="B45" s="280"/>
      <c r="C45" s="281"/>
      <c r="D45" s="282"/>
      <c r="E45" s="282"/>
      <c r="F45" s="282"/>
      <c r="G45" s="281"/>
    </row>
    <row r="46" spans="1:7" ht="44.25" customHeight="1" x14ac:dyDescent="0.25">
      <c r="A46" s="201" t="s">
        <v>127</v>
      </c>
      <c r="B46" s="188">
        <v>2120</v>
      </c>
      <c r="C46" s="187">
        <v>112</v>
      </c>
      <c r="D46" s="186"/>
      <c r="E46" s="186"/>
      <c r="F46" s="186"/>
      <c r="G46" s="187" t="s">
        <v>111</v>
      </c>
    </row>
    <row r="47" spans="1:7" ht="49.5" customHeight="1" x14ac:dyDescent="0.25">
      <c r="A47" s="201" t="s">
        <v>128</v>
      </c>
      <c r="B47" s="188">
        <v>2130</v>
      </c>
      <c r="C47" s="187">
        <v>113</v>
      </c>
      <c r="D47" s="186"/>
      <c r="E47" s="186"/>
      <c r="F47" s="186"/>
      <c r="G47" s="187" t="s">
        <v>111</v>
      </c>
    </row>
    <row r="48" spans="1:7" ht="67.5" customHeight="1" x14ac:dyDescent="0.25">
      <c r="A48" s="201" t="s">
        <v>129</v>
      </c>
      <c r="B48" s="188">
        <v>2140</v>
      </c>
      <c r="C48" s="187">
        <v>119</v>
      </c>
      <c r="D48" s="186"/>
      <c r="E48" s="186"/>
      <c r="F48" s="186"/>
      <c r="G48" s="187" t="s">
        <v>111</v>
      </c>
    </row>
    <row r="49" spans="1:7" ht="18.75" customHeight="1" x14ac:dyDescent="0.25">
      <c r="A49" s="201" t="s">
        <v>3</v>
      </c>
      <c r="B49" s="280">
        <v>2141</v>
      </c>
      <c r="C49" s="281">
        <v>119</v>
      </c>
      <c r="D49" s="282"/>
      <c r="E49" s="282"/>
      <c r="F49" s="282"/>
      <c r="G49" s="281" t="s">
        <v>111</v>
      </c>
    </row>
    <row r="50" spans="1:7" ht="19.5" customHeight="1" x14ac:dyDescent="0.25">
      <c r="A50" s="201" t="s">
        <v>130</v>
      </c>
      <c r="B50" s="280"/>
      <c r="C50" s="281"/>
      <c r="D50" s="282"/>
      <c r="E50" s="282"/>
      <c r="F50" s="282"/>
      <c r="G50" s="281"/>
    </row>
    <row r="51" spans="1:7" ht="21" customHeight="1" x14ac:dyDescent="0.25">
      <c r="A51" s="201" t="s">
        <v>131</v>
      </c>
      <c r="B51" s="188">
        <v>2142</v>
      </c>
      <c r="C51" s="187">
        <v>119</v>
      </c>
      <c r="D51" s="186"/>
      <c r="E51" s="186"/>
      <c r="F51" s="186"/>
      <c r="G51" s="187" t="s">
        <v>111</v>
      </c>
    </row>
    <row r="52" spans="1:7" ht="41.25" customHeight="1" x14ac:dyDescent="0.25">
      <c r="A52" s="201" t="s">
        <v>132</v>
      </c>
      <c r="B52" s="188">
        <v>2150</v>
      </c>
      <c r="C52" s="187">
        <v>131</v>
      </c>
      <c r="D52" s="186"/>
      <c r="E52" s="186"/>
      <c r="F52" s="186"/>
      <c r="G52" s="187" t="s">
        <v>111</v>
      </c>
    </row>
    <row r="53" spans="1:7" ht="69.75" customHeight="1" x14ac:dyDescent="0.25">
      <c r="A53" s="201" t="s">
        <v>306</v>
      </c>
      <c r="B53" s="188">
        <v>2160</v>
      </c>
      <c r="C53" s="187">
        <v>133</v>
      </c>
      <c r="D53" s="186"/>
      <c r="E53" s="186"/>
      <c r="F53" s="186"/>
      <c r="G53" s="187"/>
    </row>
    <row r="54" spans="1:7" ht="39.75" customHeight="1" x14ac:dyDescent="0.25">
      <c r="A54" s="201" t="s">
        <v>133</v>
      </c>
      <c r="B54" s="188">
        <v>2170</v>
      </c>
      <c r="C54" s="187">
        <v>134</v>
      </c>
      <c r="D54" s="186"/>
      <c r="E54" s="186"/>
      <c r="F54" s="186"/>
      <c r="G54" s="187" t="s">
        <v>111</v>
      </c>
    </row>
    <row r="55" spans="1:7" ht="69" customHeight="1" x14ac:dyDescent="0.25">
      <c r="A55" s="201" t="s">
        <v>134</v>
      </c>
      <c r="B55" s="188">
        <v>2180</v>
      </c>
      <c r="C55" s="187">
        <v>139</v>
      </c>
      <c r="D55" s="186"/>
      <c r="E55" s="186"/>
      <c r="F55" s="186"/>
      <c r="G55" s="187" t="s">
        <v>111</v>
      </c>
    </row>
    <row r="56" spans="1:7" ht="19.5" customHeight="1" x14ac:dyDescent="0.25">
      <c r="A56" s="201" t="s">
        <v>3</v>
      </c>
      <c r="B56" s="280">
        <v>2181</v>
      </c>
      <c r="C56" s="281">
        <v>139</v>
      </c>
      <c r="D56" s="282"/>
      <c r="E56" s="282"/>
      <c r="F56" s="282"/>
      <c r="G56" s="281" t="s">
        <v>111</v>
      </c>
    </row>
    <row r="57" spans="1:7" ht="18.75" customHeight="1" x14ac:dyDescent="0.25">
      <c r="A57" s="201" t="s">
        <v>135</v>
      </c>
      <c r="B57" s="280"/>
      <c r="C57" s="281"/>
      <c r="D57" s="282"/>
      <c r="E57" s="282"/>
      <c r="F57" s="282"/>
      <c r="G57" s="281"/>
    </row>
    <row r="58" spans="1:7" ht="37.5" customHeight="1" x14ac:dyDescent="0.25">
      <c r="A58" s="203" t="s">
        <v>136</v>
      </c>
      <c r="B58" s="188">
        <v>2200</v>
      </c>
      <c r="C58" s="187">
        <v>300</v>
      </c>
      <c r="D58" s="186"/>
      <c r="E58" s="186"/>
      <c r="F58" s="186"/>
      <c r="G58" s="187" t="s">
        <v>111</v>
      </c>
    </row>
    <row r="59" spans="1:7" ht="20.25" customHeight="1" x14ac:dyDescent="0.25">
      <c r="A59" s="201" t="s">
        <v>3</v>
      </c>
      <c r="B59" s="280">
        <v>2210</v>
      </c>
      <c r="C59" s="281">
        <v>320</v>
      </c>
      <c r="D59" s="282"/>
      <c r="E59" s="282"/>
      <c r="F59" s="282"/>
      <c r="G59" s="281" t="s">
        <v>111</v>
      </c>
    </row>
    <row r="60" spans="1:7" ht="36.75" customHeight="1" x14ac:dyDescent="0.25">
      <c r="A60" s="201" t="s">
        <v>137</v>
      </c>
      <c r="B60" s="280"/>
      <c r="C60" s="281"/>
      <c r="D60" s="282"/>
      <c r="E60" s="282"/>
      <c r="F60" s="282"/>
      <c r="G60" s="281"/>
    </row>
    <row r="61" spans="1:7" x14ac:dyDescent="0.25">
      <c r="A61" s="201" t="s">
        <v>5</v>
      </c>
      <c r="B61" s="280">
        <v>2211</v>
      </c>
      <c r="C61" s="281">
        <v>321</v>
      </c>
      <c r="D61" s="282"/>
      <c r="E61" s="282"/>
      <c r="F61" s="282"/>
      <c r="G61" s="281" t="s">
        <v>111</v>
      </c>
    </row>
    <row r="62" spans="1:7" ht="50.25" customHeight="1" x14ac:dyDescent="0.25">
      <c r="A62" s="201" t="s">
        <v>138</v>
      </c>
      <c r="B62" s="280"/>
      <c r="C62" s="281"/>
      <c r="D62" s="282"/>
      <c r="E62" s="282"/>
      <c r="F62" s="282"/>
      <c r="G62" s="281"/>
    </row>
    <row r="63" spans="1:7" ht="48.75" customHeight="1" x14ac:dyDescent="0.25">
      <c r="A63" s="201" t="s">
        <v>202</v>
      </c>
      <c r="B63" s="188">
        <v>2212</v>
      </c>
      <c r="C63" s="188">
        <v>323</v>
      </c>
      <c r="D63" s="186"/>
      <c r="E63" s="186"/>
      <c r="F63" s="186"/>
      <c r="G63" s="187" t="s">
        <v>111</v>
      </c>
    </row>
    <row r="64" spans="1:7" ht="68.25" customHeight="1" x14ac:dyDescent="0.25">
      <c r="A64" s="201" t="s">
        <v>139</v>
      </c>
      <c r="B64" s="188">
        <v>2220</v>
      </c>
      <c r="C64" s="187">
        <v>340</v>
      </c>
      <c r="D64" s="186"/>
      <c r="E64" s="186"/>
      <c r="F64" s="186"/>
      <c r="G64" s="187" t="s">
        <v>111</v>
      </c>
    </row>
    <row r="65" spans="1:7" ht="102" customHeight="1" x14ac:dyDescent="0.25">
      <c r="A65" s="201" t="s">
        <v>140</v>
      </c>
      <c r="B65" s="188">
        <v>2230</v>
      </c>
      <c r="C65" s="187">
        <v>350</v>
      </c>
      <c r="D65" s="186"/>
      <c r="E65" s="186"/>
      <c r="F65" s="186"/>
      <c r="G65" s="187" t="s">
        <v>111</v>
      </c>
    </row>
    <row r="66" spans="1:7" ht="24.75" customHeight="1" x14ac:dyDescent="0.25">
      <c r="A66" s="201" t="s">
        <v>307</v>
      </c>
      <c r="B66" s="188">
        <v>2240</v>
      </c>
      <c r="C66" s="187">
        <v>360</v>
      </c>
      <c r="D66" s="116"/>
      <c r="E66" s="116"/>
      <c r="F66" s="116"/>
      <c r="G66" s="117" t="s">
        <v>111</v>
      </c>
    </row>
    <row r="67" spans="1:7" ht="33" customHeight="1" x14ac:dyDescent="0.25">
      <c r="A67" s="203" t="s">
        <v>141</v>
      </c>
      <c r="B67" s="188">
        <v>2300</v>
      </c>
      <c r="C67" s="188">
        <v>850</v>
      </c>
      <c r="D67" s="186"/>
      <c r="E67" s="186"/>
      <c r="F67" s="186"/>
      <c r="G67" s="187" t="s">
        <v>111</v>
      </c>
    </row>
    <row r="68" spans="1:7" x14ac:dyDescent="0.25">
      <c r="A68" s="201" t="s">
        <v>3</v>
      </c>
      <c r="B68" s="280">
        <v>2310</v>
      </c>
      <c r="C68" s="280">
        <v>851</v>
      </c>
      <c r="D68" s="282"/>
      <c r="E68" s="282"/>
      <c r="F68" s="282"/>
      <c r="G68" s="281" t="s">
        <v>111</v>
      </c>
    </row>
    <row r="69" spans="1:7" ht="37.5" customHeight="1" x14ac:dyDescent="0.25">
      <c r="A69" s="201" t="s">
        <v>142</v>
      </c>
      <c r="B69" s="280"/>
      <c r="C69" s="280"/>
      <c r="D69" s="282"/>
      <c r="E69" s="282"/>
      <c r="F69" s="282"/>
      <c r="G69" s="281"/>
    </row>
    <row r="70" spans="1:7" ht="63" customHeight="1" x14ac:dyDescent="0.25">
      <c r="A70" s="201" t="s">
        <v>220</v>
      </c>
      <c r="B70" s="188">
        <v>2320</v>
      </c>
      <c r="C70" s="188">
        <v>852</v>
      </c>
      <c r="D70" s="186"/>
      <c r="E70" s="186"/>
      <c r="F70" s="186"/>
      <c r="G70" s="187" t="s">
        <v>111</v>
      </c>
    </row>
    <row r="71" spans="1:7" ht="35.25" customHeight="1" x14ac:dyDescent="0.25">
      <c r="A71" s="201" t="s">
        <v>221</v>
      </c>
      <c r="B71" s="188">
        <v>2330</v>
      </c>
      <c r="C71" s="188">
        <v>853</v>
      </c>
      <c r="D71" s="186"/>
      <c r="E71" s="186"/>
      <c r="F71" s="186"/>
      <c r="G71" s="187" t="s">
        <v>111</v>
      </c>
    </row>
    <row r="72" spans="1:7" ht="49.5" customHeight="1" x14ac:dyDescent="0.25">
      <c r="A72" s="203" t="s">
        <v>143</v>
      </c>
      <c r="B72" s="188">
        <v>2400</v>
      </c>
      <c r="C72" s="188" t="s">
        <v>111</v>
      </c>
      <c r="D72" s="186"/>
      <c r="E72" s="186"/>
      <c r="F72" s="186"/>
      <c r="G72" s="187" t="s">
        <v>111</v>
      </c>
    </row>
    <row r="73" spans="1:7" x14ac:dyDescent="0.25">
      <c r="A73" s="201" t="s">
        <v>5</v>
      </c>
      <c r="B73" s="280">
        <v>2410</v>
      </c>
      <c r="C73" s="280">
        <v>613</v>
      </c>
      <c r="D73" s="282"/>
      <c r="E73" s="282"/>
      <c r="F73" s="282"/>
      <c r="G73" s="281" t="s">
        <v>111</v>
      </c>
    </row>
    <row r="74" spans="1:7" ht="42.75" customHeight="1" x14ac:dyDescent="0.25">
      <c r="A74" s="201" t="s">
        <v>308</v>
      </c>
      <c r="B74" s="280"/>
      <c r="C74" s="280"/>
      <c r="D74" s="282"/>
      <c r="E74" s="282"/>
      <c r="F74" s="282"/>
      <c r="G74" s="281"/>
    </row>
    <row r="75" spans="1:7" ht="42.75" customHeight="1" x14ac:dyDescent="0.25">
      <c r="A75" s="201" t="s">
        <v>309</v>
      </c>
      <c r="B75" s="188">
        <v>2420</v>
      </c>
      <c r="C75" s="188">
        <v>623</v>
      </c>
      <c r="D75" s="186"/>
      <c r="E75" s="186"/>
      <c r="F75" s="186"/>
      <c r="G75" s="187"/>
    </row>
    <row r="76" spans="1:7" ht="63" customHeight="1" x14ac:dyDescent="0.25">
      <c r="A76" s="201" t="s">
        <v>310</v>
      </c>
      <c r="B76" s="188">
        <v>2430</v>
      </c>
      <c r="C76" s="188">
        <v>634</v>
      </c>
      <c r="D76" s="186"/>
      <c r="E76" s="186"/>
      <c r="F76" s="186"/>
      <c r="G76" s="187"/>
    </row>
    <row r="77" spans="1:7" ht="40.5" customHeight="1" x14ac:dyDescent="0.25">
      <c r="A77" s="201" t="s">
        <v>144</v>
      </c>
      <c r="B77" s="188">
        <v>2440</v>
      </c>
      <c r="C77" s="188">
        <v>810</v>
      </c>
      <c r="D77" s="186"/>
      <c r="E77" s="186"/>
      <c r="F77" s="186"/>
      <c r="G77" s="187"/>
    </row>
    <row r="78" spans="1:7" ht="18" customHeight="1" x14ac:dyDescent="0.25">
      <c r="A78" s="201" t="s">
        <v>145</v>
      </c>
      <c r="B78" s="188">
        <v>2450</v>
      </c>
      <c r="C78" s="188">
        <v>862</v>
      </c>
      <c r="D78" s="186"/>
      <c r="E78" s="186"/>
      <c r="F78" s="186"/>
      <c r="G78" s="187"/>
    </row>
    <row r="79" spans="1:7" ht="66.75" customHeight="1" x14ac:dyDescent="0.25">
      <c r="A79" s="201" t="s">
        <v>146</v>
      </c>
      <c r="B79" s="188">
        <v>2460</v>
      </c>
      <c r="C79" s="188">
        <v>863</v>
      </c>
      <c r="D79" s="186"/>
      <c r="E79" s="186"/>
      <c r="F79" s="186"/>
      <c r="G79" s="187" t="s">
        <v>111</v>
      </c>
    </row>
    <row r="80" spans="1:7" ht="39" customHeight="1" x14ac:dyDescent="0.25">
      <c r="A80" s="203" t="s">
        <v>147</v>
      </c>
      <c r="B80" s="188">
        <v>2500</v>
      </c>
      <c r="C80" s="188" t="s">
        <v>111</v>
      </c>
      <c r="D80" s="186"/>
      <c r="E80" s="186"/>
      <c r="F80" s="186"/>
      <c r="G80" s="187" t="s">
        <v>111</v>
      </c>
    </row>
    <row r="81" spans="1:7" ht="69" customHeight="1" x14ac:dyDescent="0.25">
      <c r="A81" s="201" t="s">
        <v>148</v>
      </c>
      <c r="B81" s="188">
        <v>2520</v>
      </c>
      <c r="C81" s="187">
        <v>831</v>
      </c>
      <c r="D81" s="186"/>
      <c r="E81" s="186"/>
      <c r="F81" s="186"/>
      <c r="G81" s="187" t="s">
        <v>111</v>
      </c>
    </row>
    <row r="82" spans="1:7" ht="38.25" customHeight="1" x14ac:dyDescent="0.25">
      <c r="A82" s="203" t="s">
        <v>328</v>
      </c>
      <c r="B82" s="188">
        <v>2600</v>
      </c>
      <c r="C82" s="187" t="s">
        <v>111</v>
      </c>
      <c r="D82" s="186"/>
      <c r="E82" s="186"/>
      <c r="F82" s="186"/>
      <c r="G82" s="186"/>
    </row>
    <row r="83" spans="1:7" ht="18.75" customHeight="1" x14ac:dyDescent="0.25">
      <c r="A83" s="201" t="s">
        <v>3</v>
      </c>
      <c r="B83" s="280">
        <v>2610</v>
      </c>
      <c r="C83" s="281">
        <v>241</v>
      </c>
      <c r="D83" s="282"/>
      <c r="E83" s="282"/>
      <c r="F83" s="282"/>
      <c r="G83" s="282"/>
    </row>
    <row r="84" spans="1:7" ht="36" customHeight="1" x14ac:dyDescent="0.25">
      <c r="A84" s="201" t="s">
        <v>149</v>
      </c>
      <c r="B84" s="280"/>
      <c r="C84" s="281"/>
      <c r="D84" s="282"/>
      <c r="E84" s="282"/>
      <c r="F84" s="282"/>
      <c r="G84" s="282"/>
    </row>
    <row r="85" spans="1:7" ht="50.25" customHeight="1" x14ac:dyDescent="0.25">
      <c r="A85" s="201" t="s">
        <v>150</v>
      </c>
      <c r="B85" s="188">
        <v>2630</v>
      </c>
      <c r="C85" s="187">
        <v>243</v>
      </c>
      <c r="D85" s="186"/>
      <c r="E85" s="186"/>
      <c r="F85" s="186"/>
      <c r="G85" s="186"/>
    </row>
    <row r="86" spans="1:7" ht="34.5" customHeight="1" x14ac:dyDescent="0.25">
      <c r="A86" s="201" t="s">
        <v>151</v>
      </c>
      <c r="B86" s="188">
        <v>2640</v>
      </c>
      <c r="C86" s="187">
        <v>244</v>
      </c>
      <c r="D86" s="186"/>
      <c r="E86" s="186"/>
      <c r="F86" s="186"/>
      <c r="G86" s="186"/>
    </row>
    <row r="87" spans="1:7" x14ac:dyDescent="0.25">
      <c r="A87" s="201" t="s">
        <v>3</v>
      </c>
      <c r="B87" s="280">
        <v>2641</v>
      </c>
      <c r="C87" s="280">
        <v>244</v>
      </c>
      <c r="D87" s="281"/>
      <c r="E87" s="281"/>
      <c r="F87" s="281"/>
      <c r="G87" s="281"/>
    </row>
    <row r="88" spans="1:7" ht="17.25" customHeight="1" x14ac:dyDescent="0.25">
      <c r="A88" s="201" t="s">
        <v>203</v>
      </c>
      <c r="B88" s="280"/>
      <c r="C88" s="280"/>
      <c r="D88" s="281"/>
      <c r="E88" s="281"/>
      <c r="F88" s="281"/>
      <c r="G88" s="281"/>
    </row>
    <row r="89" spans="1:7" x14ac:dyDescent="0.25">
      <c r="A89" s="201" t="s">
        <v>204</v>
      </c>
      <c r="B89" s="188">
        <v>2642</v>
      </c>
      <c r="C89" s="188">
        <v>244</v>
      </c>
      <c r="D89" s="186"/>
      <c r="E89" s="186"/>
      <c r="F89" s="186"/>
      <c r="G89" s="186"/>
    </row>
    <row r="90" spans="1:7" x14ac:dyDescent="0.25">
      <c r="A90" s="201" t="s">
        <v>205</v>
      </c>
      <c r="B90" s="188">
        <v>2643</v>
      </c>
      <c r="C90" s="188">
        <v>244</v>
      </c>
      <c r="D90" s="186"/>
      <c r="E90" s="186"/>
      <c r="F90" s="186"/>
      <c r="G90" s="186"/>
    </row>
    <row r="91" spans="1:7" ht="30" x14ac:dyDescent="0.25">
      <c r="A91" s="201" t="s">
        <v>206</v>
      </c>
      <c r="B91" s="188">
        <v>2644</v>
      </c>
      <c r="C91" s="188">
        <v>244</v>
      </c>
      <c r="D91" s="186"/>
      <c r="E91" s="186"/>
      <c r="F91" s="186"/>
      <c r="G91" s="186"/>
    </row>
    <row r="92" spans="1:7" ht="30" x14ac:dyDescent="0.25">
      <c r="A92" s="201" t="s">
        <v>217</v>
      </c>
      <c r="B92" s="188">
        <v>2645</v>
      </c>
      <c r="C92" s="188">
        <v>244</v>
      </c>
      <c r="D92" s="186"/>
      <c r="E92" s="186"/>
      <c r="F92" s="186"/>
      <c r="G92" s="186"/>
    </row>
    <row r="93" spans="1:7" x14ac:dyDescent="0.25">
      <c r="A93" s="201" t="s">
        <v>3</v>
      </c>
      <c r="B93" s="280"/>
      <c r="C93" s="280"/>
      <c r="D93" s="281"/>
      <c r="E93" s="281"/>
      <c r="F93" s="281"/>
      <c r="G93" s="281"/>
    </row>
    <row r="94" spans="1:7" ht="30" x14ac:dyDescent="0.25">
      <c r="A94" s="201" t="s">
        <v>208</v>
      </c>
      <c r="B94" s="280"/>
      <c r="C94" s="280"/>
      <c r="D94" s="281"/>
      <c r="E94" s="281"/>
      <c r="F94" s="281"/>
      <c r="G94" s="281"/>
    </row>
    <row r="95" spans="1:7" ht="30" x14ac:dyDescent="0.25">
      <c r="A95" s="201" t="s">
        <v>209</v>
      </c>
      <c r="B95" s="188"/>
      <c r="C95" s="188"/>
      <c r="D95" s="186"/>
      <c r="E95" s="186"/>
      <c r="F95" s="186"/>
      <c r="G95" s="186"/>
    </row>
    <row r="96" spans="1:7" ht="18.75" customHeight="1" x14ac:dyDescent="0.25">
      <c r="A96" s="201" t="s">
        <v>207</v>
      </c>
      <c r="B96" s="188">
        <v>2646</v>
      </c>
      <c r="C96" s="188">
        <v>244</v>
      </c>
      <c r="D96" s="186"/>
      <c r="E96" s="186"/>
      <c r="F96" s="186"/>
      <c r="G96" s="186"/>
    </row>
    <row r="97" spans="1:7" x14ac:dyDescent="0.25">
      <c r="A97" s="201" t="s">
        <v>44</v>
      </c>
      <c r="B97" s="280"/>
      <c r="C97" s="280"/>
      <c r="D97" s="281"/>
      <c r="E97" s="281"/>
      <c r="F97" s="281"/>
      <c r="G97" s="281"/>
    </row>
    <row r="98" spans="1:7" x14ac:dyDescent="0.25">
      <c r="A98" s="201" t="s">
        <v>210</v>
      </c>
      <c r="B98" s="280"/>
      <c r="C98" s="280"/>
      <c r="D98" s="281"/>
      <c r="E98" s="281"/>
      <c r="F98" s="281"/>
      <c r="G98" s="281"/>
    </row>
    <row r="99" spans="1:7" x14ac:dyDescent="0.25">
      <c r="A99" s="201" t="s">
        <v>216</v>
      </c>
      <c r="B99" s="188">
        <v>2647</v>
      </c>
      <c r="C99" s="188">
        <v>244</v>
      </c>
      <c r="D99" s="186"/>
      <c r="E99" s="186"/>
      <c r="F99" s="186"/>
      <c r="G99" s="186"/>
    </row>
    <row r="100" spans="1:7" ht="30" x14ac:dyDescent="0.25">
      <c r="A100" s="201" t="s">
        <v>215</v>
      </c>
      <c r="B100" s="188">
        <v>2648</v>
      </c>
      <c r="C100" s="188">
        <v>244</v>
      </c>
      <c r="D100" s="186"/>
      <c r="E100" s="186"/>
      <c r="F100" s="186"/>
      <c r="G100" s="186"/>
    </row>
    <row r="101" spans="1:7" x14ac:dyDescent="0.25">
      <c r="A101" s="201" t="s">
        <v>3</v>
      </c>
      <c r="B101" s="280"/>
      <c r="C101" s="280"/>
      <c r="D101" s="281"/>
      <c r="E101" s="281"/>
      <c r="F101" s="281"/>
      <c r="G101" s="281"/>
    </row>
    <row r="102" spans="1:7" ht="24" customHeight="1" x14ac:dyDescent="0.25">
      <c r="A102" s="201" t="s">
        <v>211</v>
      </c>
      <c r="B102" s="280"/>
      <c r="C102" s="280"/>
      <c r="D102" s="281"/>
      <c r="E102" s="281"/>
      <c r="F102" s="281"/>
      <c r="G102" s="281"/>
    </row>
    <row r="103" spans="1:7" ht="17.25" customHeight="1" x14ac:dyDescent="0.25">
      <c r="A103" s="201" t="s">
        <v>212</v>
      </c>
      <c r="B103" s="188"/>
      <c r="C103" s="188"/>
      <c r="D103" s="186"/>
      <c r="E103" s="186"/>
      <c r="F103" s="186"/>
      <c r="G103" s="186"/>
    </row>
    <row r="104" spans="1:7" x14ac:dyDescent="0.25">
      <c r="A104" s="201" t="s">
        <v>213</v>
      </c>
      <c r="B104" s="188"/>
      <c r="C104" s="188"/>
      <c r="D104" s="186"/>
      <c r="E104" s="186"/>
      <c r="F104" s="186"/>
      <c r="G104" s="186"/>
    </row>
    <row r="105" spans="1:7" x14ac:dyDescent="0.25">
      <c r="A105" s="201" t="s">
        <v>214</v>
      </c>
      <c r="B105" s="188"/>
      <c r="C105" s="188"/>
      <c r="D105" s="186"/>
      <c r="E105" s="186"/>
      <c r="F105" s="186"/>
      <c r="G105" s="186"/>
    </row>
    <row r="106" spans="1:7" ht="60" x14ac:dyDescent="0.25">
      <c r="A106" s="201" t="s">
        <v>330</v>
      </c>
      <c r="B106" s="188">
        <v>2650</v>
      </c>
      <c r="C106" s="188">
        <v>246</v>
      </c>
      <c r="D106" s="186"/>
      <c r="E106" s="186"/>
      <c r="F106" s="186"/>
      <c r="G106" s="186"/>
    </row>
    <row r="107" spans="1:7" x14ac:dyDescent="0.25">
      <c r="A107" s="201" t="s">
        <v>331</v>
      </c>
      <c r="B107" s="188">
        <v>2660</v>
      </c>
      <c r="C107" s="188">
        <v>247</v>
      </c>
      <c r="D107" s="186"/>
      <c r="E107" s="186"/>
      <c r="F107" s="186"/>
      <c r="G107" s="186"/>
    </row>
    <row r="108" spans="1:7" ht="51" customHeight="1" x14ac:dyDescent="0.25">
      <c r="A108" s="201" t="s">
        <v>152</v>
      </c>
      <c r="B108" s="188">
        <v>2700</v>
      </c>
      <c r="C108" s="187">
        <v>400</v>
      </c>
      <c r="D108" s="186"/>
      <c r="E108" s="186"/>
      <c r="F108" s="186"/>
      <c r="G108" s="186"/>
    </row>
    <row r="109" spans="1:7" ht="16.5" customHeight="1" x14ac:dyDescent="0.25">
      <c r="A109" s="201" t="s">
        <v>3</v>
      </c>
      <c r="B109" s="280">
        <v>2710</v>
      </c>
      <c r="C109" s="281">
        <v>406</v>
      </c>
      <c r="D109" s="282"/>
      <c r="E109" s="282"/>
      <c r="F109" s="282"/>
      <c r="G109" s="282"/>
    </row>
    <row r="110" spans="1:7" ht="49.5" customHeight="1" x14ac:dyDescent="0.25">
      <c r="A110" s="201" t="s">
        <v>153</v>
      </c>
      <c r="B110" s="280"/>
      <c r="C110" s="281"/>
      <c r="D110" s="282"/>
      <c r="E110" s="282"/>
      <c r="F110" s="282"/>
      <c r="G110" s="282"/>
    </row>
    <row r="111" spans="1:7" ht="51" customHeight="1" x14ac:dyDescent="0.25">
      <c r="A111" s="201" t="s">
        <v>154</v>
      </c>
      <c r="B111" s="188">
        <v>2720</v>
      </c>
      <c r="C111" s="187">
        <v>407</v>
      </c>
      <c r="D111" s="186"/>
      <c r="E111" s="186"/>
      <c r="F111" s="186"/>
      <c r="G111" s="186"/>
    </row>
    <row r="112" spans="1:7" ht="21.75" customHeight="1" x14ac:dyDescent="0.25">
      <c r="A112" s="201" t="s">
        <v>332</v>
      </c>
      <c r="B112" s="188">
        <v>2800</v>
      </c>
      <c r="C112" s="187">
        <v>880</v>
      </c>
      <c r="D112" s="186"/>
      <c r="E112" s="186"/>
      <c r="F112" s="186"/>
      <c r="G112" s="186"/>
    </row>
    <row r="113" spans="1:7" ht="36" customHeight="1" x14ac:dyDescent="0.25">
      <c r="A113" s="205" t="s">
        <v>333</v>
      </c>
      <c r="B113" s="188">
        <v>3000</v>
      </c>
      <c r="C113" s="187">
        <v>100</v>
      </c>
      <c r="D113" s="186"/>
      <c r="E113" s="186"/>
      <c r="F113" s="186"/>
      <c r="G113" s="187" t="s">
        <v>111</v>
      </c>
    </row>
    <row r="114" spans="1:7" ht="19.5" customHeight="1" x14ac:dyDescent="0.25">
      <c r="A114" s="201" t="s">
        <v>3</v>
      </c>
      <c r="B114" s="280">
        <v>3010</v>
      </c>
      <c r="C114" s="282"/>
      <c r="D114" s="282"/>
      <c r="E114" s="282"/>
      <c r="F114" s="282"/>
      <c r="G114" s="281" t="s">
        <v>111</v>
      </c>
    </row>
    <row r="115" spans="1:7" ht="17.25" customHeight="1" x14ac:dyDescent="0.25">
      <c r="A115" s="201" t="s">
        <v>155</v>
      </c>
      <c r="B115" s="280"/>
      <c r="C115" s="282"/>
      <c r="D115" s="282"/>
      <c r="E115" s="282"/>
      <c r="F115" s="282"/>
      <c r="G115" s="281"/>
    </row>
    <row r="116" spans="1:7" ht="20.25" customHeight="1" x14ac:dyDescent="0.25">
      <c r="A116" s="201" t="s">
        <v>156</v>
      </c>
      <c r="B116" s="188">
        <v>3020</v>
      </c>
      <c r="C116" s="186"/>
      <c r="D116" s="186"/>
      <c r="E116" s="186"/>
      <c r="F116" s="186"/>
      <c r="G116" s="187" t="s">
        <v>111</v>
      </c>
    </row>
    <row r="117" spans="1:7" ht="24" customHeight="1" x14ac:dyDescent="0.25">
      <c r="A117" s="201" t="s">
        <v>157</v>
      </c>
      <c r="B117" s="188">
        <v>3030</v>
      </c>
      <c r="C117" s="186"/>
      <c r="D117" s="186"/>
      <c r="E117" s="186"/>
      <c r="F117" s="186"/>
      <c r="G117" s="187" t="s">
        <v>111</v>
      </c>
    </row>
    <row r="118" spans="1:7" ht="21" customHeight="1" x14ac:dyDescent="0.25">
      <c r="A118" s="205" t="s">
        <v>335</v>
      </c>
      <c r="B118" s="188">
        <v>4000</v>
      </c>
      <c r="C118" s="187" t="s">
        <v>111</v>
      </c>
      <c r="D118" s="186"/>
      <c r="E118" s="186"/>
      <c r="F118" s="186"/>
      <c r="G118" s="187" t="s">
        <v>111</v>
      </c>
    </row>
    <row r="119" spans="1:7" x14ac:dyDescent="0.25">
      <c r="A119" s="201" t="s">
        <v>5</v>
      </c>
      <c r="B119" s="280">
        <v>4010</v>
      </c>
      <c r="C119" s="281">
        <v>610</v>
      </c>
      <c r="D119" s="282"/>
      <c r="E119" s="282"/>
      <c r="F119" s="282"/>
      <c r="G119" s="281" t="s">
        <v>111</v>
      </c>
    </row>
    <row r="120" spans="1:7" ht="30" customHeight="1" x14ac:dyDescent="0.25">
      <c r="A120" s="201" t="s">
        <v>158</v>
      </c>
      <c r="B120" s="280"/>
      <c r="C120" s="281"/>
      <c r="D120" s="282"/>
      <c r="E120" s="282"/>
      <c r="F120" s="282"/>
      <c r="G120" s="281"/>
    </row>
    <row r="121" spans="1:7" x14ac:dyDescent="0.25">
      <c r="A121" s="206"/>
    </row>
    <row r="122" spans="1:7" x14ac:dyDescent="0.25">
      <c r="A122" s="206"/>
    </row>
    <row r="123" spans="1:7" x14ac:dyDescent="0.25">
      <c r="A123" s="206"/>
    </row>
    <row r="124" spans="1:7" x14ac:dyDescent="0.25">
      <c r="A124" s="206"/>
    </row>
    <row r="125" spans="1:7" x14ac:dyDescent="0.25">
      <c r="A125" s="206"/>
    </row>
    <row r="126" spans="1:7" x14ac:dyDescent="0.25">
      <c r="A126" s="206"/>
    </row>
    <row r="127" spans="1:7" x14ac:dyDescent="0.25">
      <c r="A127" s="206"/>
    </row>
    <row r="128" spans="1:7" x14ac:dyDescent="0.25">
      <c r="A128" s="206"/>
    </row>
    <row r="129" spans="1:1" x14ac:dyDescent="0.25">
      <c r="A129" s="206"/>
    </row>
    <row r="130" spans="1:1" x14ac:dyDescent="0.25">
      <c r="A130" s="206"/>
    </row>
    <row r="131" spans="1:1" x14ac:dyDescent="0.25">
      <c r="A131" s="206"/>
    </row>
    <row r="132" spans="1:1" x14ac:dyDescent="0.25">
      <c r="A132" s="206"/>
    </row>
    <row r="133" spans="1:1" x14ac:dyDescent="0.25">
      <c r="A133" s="206"/>
    </row>
    <row r="134" spans="1:1" x14ac:dyDescent="0.25">
      <c r="A134" s="206"/>
    </row>
    <row r="135" spans="1:1" x14ac:dyDescent="0.25">
      <c r="A135" s="206"/>
    </row>
    <row r="136" spans="1:1" x14ac:dyDescent="0.25">
      <c r="A136" s="206"/>
    </row>
    <row r="137" spans="1:1" x14ac:dyDescent="0.25">
      <c r="A137" s="206"/>
    </row>
    <row r="138" spans="1:1" x14ac:dyDescent="0.25">
      <c r="A138" s="206"/>
    </row>
    <row r="139" spans="1:1" x14ac:dyDescent="0.25">
      <c r="A139" s="206"/>
    </row>
    <row r="140" spans="1:1" x14ac:dyDescent="0.25">
      <c r="A140" s="206"/>
    </row>
    <row r="141" spans="1:1" x14ac:dyDescent="0.25">
      <c r="A141" s="206"/>
    </row>
    <row r="142" spans="1:1" x14ac:dyDescent="0.25">
      <c r="A142" s="206"/>
    </row>
    <row r="143" spans="1:1" x14ac:dyDescent="0.25">
      <c r="A143" s="206"/>
    </row>
    <row r="144" spans="1:1" x14ac:dyDescent="0.25">
      <c r="A144" s="206"/>
    </row>
    <row r="145" spans="1:1" x14ac:dyDescent="0.25">
      <c r="A145" s="206"/>
    </row>
    <row r="146" spans="1:1" x14ac:dyDescent="0.25">
      <c r="A146" s="206"/>
    </row>
    <row r="147" spans="1:1" x14ac:dyDescent="0.25">
      <c r="A147" s="206"/>
    </row>
    <row r="148" spans="1:1" x14ac:dyDescent="0.25">
      <c r="A148" s="206"/>
    </row>
    <row r="149" spans="1:1" x14ac:dyDescent="0.25">
      <c r="A149" s="206"/>
    </row>
    <row r="150" spans="1:1" x14ac:dyDescent="0.25">
      <c r="A150" s="206"/>
    </row>
    <row r="151" spans="1:1" x14ac:dyDescent="0.25">
      <c r="A151" s="206"/>
    </row>
    <row r="152" spans="1:1" x14ac:dyDescent="0.25">
      <c r="A152" s="206"/>
    </row>
    <row r="153" spans="1:1" x14ac:dyDescent="0.25">
      <c r="A153" s="206"/>
    </row>
    <row r="154" spans="1:1" x14ac:dyDescent="0.25">
      <c r="A154" s="206"/>
    </row>
    <row r="155" spans="1:1" x14ac:dyDescent="0.25">
      <c r="A155" s="206"/>
    </row>
    <row r="156" spans="1:1" x14ac:dyDescent="0.25">
      <c r="A156" s="206"/>
    </row>
    <row r="157" spans="1:1" x14ac:dyDescent="0.25">
      <c r="A157" s="206"/>
    </row>
    <row r="158" spans="1:1" x14ac:dyDescent="0.25">
      <c r="A158" s="206"/>
    </row>
    <row r="159" spans="1:1" x14ac:dyDescent="0.25">
      <c r="A159" s="206"/>
    </row>
    <row r="160" spans="1:1" x14ac:dyDescent="0.25">
      <c r="A160" s="206"/>
    </row>
    <row r="161" spans="1:1" x14ac:dyDescent="0.25">
      <c r="A161" s="206"/>
    </row>
    <row r="162" spans="1:1" x14ac:dyDescent="0.25">
      <c r="A162" s="206"/>
    </row>
    <row r="163" spans="1:1" x14ac:dyDescent="0.25">
      <c r="A163" s="206"/>
    </row>
    <row r="164" spans="1:1" x14ac:dyDescent="0.25">
      <c r="A164" s="206"/>
    </row>
    <row r="165" spans="1:1" x14ac:dyDescent="0.25">
      <c r="A165" s="206"/>
    </row>
    <row r="166" spans="1:1" x14ac:dyDescent="0.25">
      <c r="A166" s="206"/>
    </row>
    <row r="167" spans="1:1" x14ac:dyDescent="0.25">
      <c r="A167" s="206"/>
    </row>
    <row r="168" spans="1:1" x14ac:dyDescent="0.25">
      <c r="A168" s="206"/>
    </row>
    <row r="169" spans="1:1" x14ac:dyDescent="0.25">
      <c r="A169" s="206"/>
    </row>
    <row r="170" spans="1:1" x14ac:dyDescent="0.25">
      <c r="A170" s="206"/>
    </row>
    <row r="171" spans="1:1" x14ac:dyDescent="0.25">
      <c r="A171" s="206"/>
    </row>
    <row r="172" spans="1:1" x14ac:dyDescent="0.25">
      <c r="A172" s="206"/>
    </row>
    <row r="173" spans="1:1" x14ac:dyDescent="0.25">
      <c r="A173" s="206"/>
    </row>
    <row r="174" spans="1:1" x14ac:dyDescent="0.25">
      <c r="A174" s="206"/>
    </row>
    <row r="175" spans="1:1" x14ac:dyDescent="0.25">
      <c r="A175" s="206"/>
    </row>
    <row r="176" spans="1:1" x14ac:dyDescent="0.25">
      <c r="A176" s="206"/>
    </row>
    <row r="177" spans="1:1" x14ac:dyDescent="0.25">
      <c r="A177" s="206"/>
    </row>
    <row r="178" spans="1:1" x14ac:dyDescent="0.25">
      <c r="A178" s="206"/>
    </row>
    <row r="179" spans="1:1" x14ac:dyDescent="0.25">
      <c r="A179" s="206"/>
    </row>
    <row r="180" spans="1:1" x14ac:dyDescent="0.25">
      <c r="A180" s="206"/>
    </row>
    <row r="181" spans="1:1" x14ac:dyDescent="0.25">
      <c r="A181" s="206"/>
    </row>
    <row r="182" spans="1:1" x14ac:dyDescent="0.25">
      <c r="A182" s="206"/>
    </row>
    <row r="183" spans="1:1" x14ac:dyDescent="0.25">
      <c r="A183" s="206"/>
    </row>
    <row r="184" spans="1:1" x14ac:dyDescent="0.25">
      <c r="A184" s="206"/>
    </row>
    <row r="185" spans="1:1" x14ac:dyDescent="0.25">
      <c r="A185" s="206"/>
    </row>
    <row r="186" spans="1:1" x14ac:dyDescent="0.25">
      <c r="A186" s="206"/>
    </row>
    <row r="187" spans="1:1" x14ac:dyDescent="0.25">
      <c r="A187" s="206"/>
    </row>
    <row r="188" spans="1:1" x14ac:dyDescent="0.25">
      <c r="A188" s="206"/>
    </row>
    <row r="189" spans="1:1" x14ac:dyDescent="0.25">
      <c r="A189" s="206"/>
    </row>
    <row r="190" spans="1:1" x14ac:dyDescent="0.25">
      <c r="A190" s="206"/>
    </row>
    <row r="191" spans="1:1" x14ac:dyDescent="0.25">
      <c r="A191" s="206"/>
    </row>
    <row r="192" spans="1:1" x14ac:dyDescent="0.25">
      <c r="A192" s="206"/>
    </row>
    <row r="193" spans="1:1" x14ac:dyDescent="0.25">
      <c r="A193" s="206"/>
    </row>
    <row r="194" spans="1:1" x14ac:dyDescent="0.25">
      <c r="A194" s="206"/>
    </row>
    <row r="195" spans="1:1" x14ac:dyDescent="0.25">
      <c r="A195" s="206"/>
    </row>
    <row r="196" spans="1:1" x14ac:dyDescent="0.25">
      <c r="A196" s="206"/>
    </row>
    <row r="197" spans="1:1" x14ac:dyDescent="0.25">
      <c r="A197" s="206"/>
    </row>
    <row r="198" spans="1:1" x14ac:dyDescent="0.25">
      <c r="A198" s="206"/>
    </row>
    <row r="199" spans="1:1" x14ac:dyDescent="0.25">
      <c r="A199" s="206"/>
    </row>
    <row r="200" spans="1:1" x14ac:dyDescent="0.25">
      <c r="A200" s="206"/>
    </row>
    <row r="201" spans="1:1" x14ac:dyDescent="0.25">
      <c r="A201" s="206"/>
    </row>
    <row r="202" spans="1:1" x14ac:dyDescent="0.25">
      <c r="A202" s="206"/>
    </row>
    <row r="203" spans="1:1" x14ac:dyDescent="0.25">
      <c r="A203" s="206"/>
    </row>
    <row r="204" spans="1:1" x14ac:dyDescent="0.25">
      <c r="A204" s="206"/>
    </row>
    <row r="205" spans="1:1" x14ac:dyDescent="0.25">
      <c r="A205" s="206"/>
    </row>
    <row r="206" spans="1:1" x14ac:dyDescent="0.25">
      <c r="A206" s="206"/>
    </row>
    <row r="207" spans="1:1" x14ac:dyDescent="0.25">
      <c r="A207" s="206"/>
    </row>
    <row r="208" spans="1:1" x14ac:dyDescent="0.25">
      <c r="A208" s="206"/>
    </row>
    <row r="209" spans="1:1" x14ac:dyDescent="0.25">
      <c r="A209" s="206"/>
    </row>
    <row r="210" spans="1:1" x14ac:dyDescent="0.25">
      <c r="A210" s="206"/>
    </row>
    <row r="211" spans="1:1" x14ac:dyDescent="0.25">
      <c r="A211" s="206"/>
    </row>
    <row r="212" spans="1:1" x14ac:dyDescent="0.25">
      <c r="A212" s="206"/>
    </row>
    <row r="213" spans="1:1" x14ac:dyDescent="0.25">
      <c r="A213" s="206"/>
    </row>
    <row r="214" spans="1:1" x14ac:dyDescent="0.25">
      <c r="A214" s="206"/>
    </row>
    <row r="215" spans="1:1" x14ac:dyDescent="0.25">
      <c r="A215" s="206"/>
    </row>
    <row r="216" spans="1:1" x14ac:dyDescent="0.25">
      <c r="A216" s="206"/>
    </row>
    <row r="217" spans="1:1" x14ac:dyDescent="0.25">
      <c r="A217" s="206"/>
    </row>
    <row r="218" spans="1:1" x14ac:dyDescent="0.25">
      <c r="A218" s="206"/>
    </row>
    <row r="219" spans="1:1" x14ac:dyDescent="0.25">
      <c r="A219" s="206"/>
    </row>
    <row r="220" spans="1:1" x14ac:dyDescent="0.25">
      <c r="A220" s="206"/>
    </row>
    <row r="221" spans="1:1" x14ac:dyDescent="0.25">
      <c r="A221" s="206"/>
    </row>
    <row r="222" spans="1:1" x14ac:dyDescent="0.25">
      <c r="A222" s="206"/>
    </row>
    <row r="223" spans="1:1" x14ac:dyDescent="0.25">
      <c r="A223" s="206"/>
    </row>
    <row r="224" spans="1:1" x14ac:dyDescent="0.25">
      <c r="A224" s="206"/>
    </row>
    <row r="225" spans="1:1" x14ac:dyDescent="0.25">
      <c r="A225" s="206"/>
    </row>
    <row r="226" spans="1:1" x14ac:dyDescent="0.25">
      <c r="A226" s="206"/>
    </row>
    <row r="227" spans="1:1" x14ac:dyDescent="0.25">
      <c r="A227" s="206"/>
    </row>
    <row r="228" spans="1:1" x14ac:dyDescent="0.25">
      <c r="A228" s="206"/>
    </row>
    <row r="229" spans="1:1" x14ac:dyDescent="0.25">
      <c r="A229" s="206"/>
    </row>
    <row r="230" spans="1:1" x14ac:dyDescent="0.25">
      <c r="A230" s="206"/>
    </row>
    <row r="231" spans="1:1" x14ac:dyDescent="0.25">
      <c r="A231" s="206"/>
    </row>
    <row r="232" spans="1:1" x14ac:dyDescent="0.25">
      <c r="A232" s="206"/>
    </row>
    <row r="233" spans="1:1" x14ac:dyDescent="0.25">
      <c r="A233" s="206"/>
    </row>
    <row r="234" spans="1:1" x14ac:dyDescent="0.25">
      <c r="A234" s="206"/>
    </row>
    <row r="235" spans="1:1" x14ac:dyDescent="0.25">
      <c r="A235" s="206"/>
    </row>
    <row r="236" spans="1:1" x14ac:dyDescent="0.25">
      <c r="A236" s="206"/>
    </row>
    <row r="237" spans="1:1" x14ac:dyDescent="0.25">
      <c r="A237" s="206"/>
    </row>
    <row r="238" spans="1:1" x14ac:dyDescent="0.25">
      <c r="A238" s="206"/>
    </row>
    <row r="239" spans="1:1" x14ac:dyDescent="0.25">
      <c r="A239" s="206"/>
    </row>
    <row r="240" spans="1:1" x14ac:dyDescent="0.25">
      <c r="A240" s="206"/>
    </row>
    <row r="241" spans="1:1" x14ac:dyDescent="0.25">
      <c r="A241" s="206"/>
    </row>
    <row r="242" spans="1:1" x14ac:dyDescent="0.25">
      <c r="A242" s="206"/>
    </row>
    <row r="243" spans="1:1" x14ac:dyDescent="0.25">
      <c r="A243" s="206"/>
    </row>
    <row r="244" spans="1:1" x14ac:dyDescent="0.25">
      <c r="A244" s="206"/>
    </row>
    <row r="245" spans="1:1" x14ac:dyDescent="0.25">
      <c r="A245" s="206"/>
    </row>
    <row r="246" spans="1:1" x14ac:dyDescent="0.25">
      <c r="A246" s="206"/>
    </row>
    <row r="247" spans="1:1" x14ac:dyDescent="0.25">
      <c r="A247" s="206"/>
    </row>
    <row r="248" spans="1:1" x14ac:dyDescent="0.25">
      <c r="A248" s="206"/>
    </row>
    <row r="249" spans="1:1" x14ac:dyDescent="0.25">
      <c r="A249" s="206"/>
    </row>
    <row r="250" spans="1:1" x14ac:dyDescent="0.25">
      <c r="A250" s="206"/>
    </row>
    <row r="1291" spans="10:10" x14ac:dyDescent="0.25">
      <c r="J1291" s="93"/>
    </row>
  </sheetData>
  <mergeCells count="140">
    <mergeCell ref="B10:B11"/>
    <mergeCell ref="C10:C11"/>
    <mergeCell ref="D10:D11"/>
    <mergeCell ref="E10:E11"/>
    <mergeCell ref="F10:F11"/>
    <mergeCell ref="G10:G11"/>
    <mergeCell ref="A4:A5"/>
    <mergeCell ref="B4:B5"/>
    <mergeCell ref="C4:C5"/>
    <mergeCell ref="D4:G4"/>
    <mergeCell ref="B16:B17"/>
    <mergeCell ref="C16:C17"/>
    <mergeCell ref="D16:D17"/>
    <mergeCell ref="E16:E17"/>
    <mergeCell ref="F16:F17"/>
    <mergeCell ref="G16:G17"/>
    <mergeCell ref="B13:B14"/>
    <mergeCell ref="C13:C14"/>
    <mergeCell ref="D13:D14"/>
    <mergeCell ref="E13:E14"/>
    <mergeCell ref="F13:F14"/>
    <mergeCell ref="G13:G14"/>
    <mergeCell ref="B25:B26"/>
    <mergeCell ref="C25:C26"/>
    <mergeCell ref="D25:D26"/>
    <mergeCell ref="E25:E26"/>
    <mergeCell ref="F25:F26"/>
    <mergeCell ref="G25:G26"/>
    <mergeCell ref="B20:B21"/>
    <mergeCell ref="C20:C21"/>
    <mergeCell ref="D20:D21"/>
    <mergeCell ref="E20:E21"/>
    <mergeCell ref="F20:F21"/>
    <mergeCell ref="G20:G21"/>
    <mergeCell ref="B42:B43"/>
    <mergeCell ref="C42:C43"/>
    <mergeCell ref="D42:D43"/>
    <mergeCell ref="E42:E43"/>
    <mergeCell ref="F42:F43"/>
    <mergeCell ref="G42:G43"/>
    <mergeCell ref="B28:B29"/>
    <mergeCell ref="C28:C29"/>
    <mergeCell ref="D28:D29"/>
    <mergeCell ref="E28:E29"/>
    <mergeCell ref="F28:F29"/>
    <mergeCell ref="G28:G29"/>
    <mergeCell ref="B49:B50"/>
    <mergeCell ref="C49:C50"/>
    <mergeCell ref="D49:D50"/>
    <mergeCell ref="E49:E50"/>
    <mergeCell ref="F49:F50"/>
    <mergeCell ref="G49:G50"/>
    <mergeCell ref="B44:B45"/>
    <mergeCell ref="C44:C45"/>
    <mergeCell ref="D44:D45"/>
    <mergeCell ref="E44:E45"/>
    <mergeCell ref="F44:F45"/>
    <mergeCell ref="G44:G45"/>
    <mergeCell ref="B59:B60"/>
    <mergeCell ref="C59:C60"/>
    <mergeCell ref="D59:D60"/>
    <mergeCell ref="E59:E60"/>
    <mergeCell ref="F59:F60"/>
    <mergeCell ref="G59:G60"/>
    <mergeCell ref="B56:B57"/>
    <mergeCell ref="C56:C57"/>
    <mergeCell ref="D56:D57"/>
    <mergeCell ref="E56:E57"/>
    <mergeCell ref="F56:F57"/>
    <mergeCell ref="G56:G57"/>
    <mergeCell ref="B68:B69"/>
    <mergeCell ref="C68:C69"/>
    <mergeCell ref="D68:D69"/>
    <mergeCell ref="E68:E69"/>
    <mergeCell ref="F68:F69"/>
    <mergeCell ref="G68:G69"/>
    <mergeCell ref="B61:B62"/>
    <mergeCell ref="C61:C62"/>
    <mergeCell ref="D61:D62"/>
    <mergeCell ref="E61:E62"/>
    <mergeCell ref="F61:F62"/>
    <mergeCell ref="G61:G62"/>
    <mergeCell ref="B83:B84"/>
    <mergeCell ref="C83:C84"/>
    <mergeCell ref="D83:D84"/>
    <mergeCell ref="E83:E84"/>
    <mergeCell ref="F83:F84"/>
    <mergeCell ref="G83:G84"/>
    <mergeCell ref="B73:B74"/>
    <mergeCell ref="C73:C74"/>
    <mergeCell ref="D73:D74"/>
    <mergeCell ref="E73:E74"/>
    <mergeCell ref="F73:F74"/>
    <mergeCell ref="G73:G74"/>
    <mergeCell ref="B93:B94"/>
    <mergeCell ref="C93:C94"/>
    <mergeCell ref="D93:D94"/>
    <mergeCell ref="E93:E94"/>
    <mergeCell ref="F93:F94"/>
    <mergeCell ref="G93:G94"/>
    <mergeCell ref="B87:B88"/>
    <mergeCell ref="C87:C88"/>
    <mergeCell ref="D87:D88"/>
    <mergeCell ref="E87:E88"/>
    <mergeCell ref="F87:F88"/>
    <mergeCell ref="G87:G88"/>
    <mergeCell ref="D101:D102"/>
    <mergeCell ref="E101:E102"/>
    <mergeCell ref="F101:F102"/>
    <mergeCell ref="G101:G102"/>
    <mergeCell ref="B97:B98"/>
    <mergeCell ref="C97:C98"/>
    <mergeCell ref="D97:D98"/>
    <mergeCell ref="E97:E98"/>
    <mergeCell ref="F97:F98"/>
    <mergeCell ref="G97:G98"/>
    <mergeCell ref="CY1:EH1"/>
    <mergeCell ref="A3:G3"/>
    <mergeCell ref="E1:G1"/>
    <mergeCell ref="E2:G2"/>
    <mergeCell ref="B119:B120"/>
    <mergeCell ref="C119:C120"/>
    <mergeCell ref="D119:D120"/>
    <mergeCell ref="E119:E120"/>
    <mergeCell ref="F119:F120"/>
    <mergeCell ref="G119:G120"/>
    <mergeCell ref="B114:B115"/>
    <mergeCell ref="C114:C115"/>
    <mergeCell ref="D114:D115"/>
    <mergeCell ref="E114:E115"/>
    <mergeCell ref="F114:F115"/>
    <mergeCell ref="G114:G115"/>
    <mergeCell ref="B109:B110"/>
    <mergeCell ref="C109:C110"/>
    <mergeCell ref="D109:D110"/>
    <mergeCell ref="E109:E110"/>
    <mergeCell ref="F109:F110"/>
    <mergeCell ref="G109:G110"/>
    <mergeCell ref="B101:B102"/>
    <mergeCell ref="C101:C102"/>
  </mergeCells>
  <pageMargins left="0.98425196850393704" right="0.59055118110236227" top="0.59055118110236227" bottom="0.59055118110236227"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Титульный лист</vt:lpstr>
      <vt:lpstr>Раздел 1 </vt:lpstr>
      <vt:lpstr>справочно</vt:lpstr>
      <vt:lpstr>Раздел 2</vt:lpstr>
      <vt:lpstr>Раздел 3</vt:lpstr>
      <vt:lpstr>Раздел 4</vt:lpstr>
      <vt:lpstr>Обоснования доходов</vt:lpstr>
      <vt:lpstr>Обоснования расходов ФОТ</vt:lpstr>
      <vt:lpstr>Обоснования расходов</vt:lpstr>
      <vt:lpstr>Приложение 3</vt:lpstr>
      <vt:lpstr>'Обоснования доходов'!Область_печати</vt:lpstr>
      <vt:lpstr>'Обоснования расходов ФОТ'!Область_печати</vt:lpstr>
      <vt:lpstr>'Приложение 3'!Область_печати</vt:lpstr>
      <vt:lpstr>'Раздел 1 '!Область_печати</vt:lpstr>
      <vt:lpstr>'Раздел 2'!Область_печати</vt:lpstr>
      <vt:lpstr>'Раздел 3'!Область_печати</vt:lpstr>
      <vt:lpstr>'Раздел 4'!Область_печати</vt:lpstr>
      <vt:lpstr>'Титульный лист'!Область_печати</vt:lpstr>
    </vt:vector>
  </TitlesOfParts>
  <Company>Министерство финансов Мурманской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Иванова Н.И.</cp:lastModifiedBy>
  <cp:lastPrinted>2023-02-06T10:13:56Z</cp:lastPrinted>
  <dcterms:created xsi:type="dcterms:W3CDTF">2015-12-03T07:22:45Z</dcterms:created>
  <dcterms:modified xsi:type="dcterms:W3CDTF">2023-02-06T10:26:56Z</dcterms:modified>
</cp:coreProperties>
</file>